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envp.sharepoint.com/sites/CEnvP-Team-Drive/Shared Documents/CEnvP Team Drive/Recertifications/"/>
    </mc:Choice>
  </mc:AlternateContent>
  <xr:revisionPtr revIDLastSave="522" documentId="13_ncr:1_{6DB539A9-71EA-4C6E-BEF1-37C79098E2CA}" xr6:coauthVersionLast="47" xr6:coauthVersionMax="47" xr10:uidLastSave="{A3F5BD07-5828-42AE-9A42-D70E12519AAA}"/>
  <bookViews>
    <workbookView xWindow="28680" yWindow="-120" windowWidth="29040" windowHeight="15720" activeTab="2" xr2:uid="{00000000-000D-0000-FFFF-FFFF00000000}"/>
  </bookViews>
  <sheets>
    <sheet name="CPD Log Introduction" sheetId="1" r:id="rId1"/>
    <sheet name="CPD Logbook" sheetId="3" r:id="rId2"/>
    <sheet name="CPD Private Study Record Sheet" sheetId="6" r:id="rId3"/>
    <sheet name="CPD Categories" sheetId="5"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H16" i="6" s="1"/>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G12" i="6"/>
  <c r="F12" i="6"/>
  <c r="G32" i="3"/>
  <c r="H32" i="3" s="1"/>
  <c r="G33" i="3"/>
  <c r="H33" i="3" s="1"/>
  <c r="G55" i="3"/>
  <c r="H55" i="3"/>
  <c r="G56" i="3"/>
  <c r="H56" i="3"/>
  <c r="F21" i="3"/>
  <c r="F18" i="3"/>
  <c r="F19" i="3"/>
  <c r="G34" i="3"/>
  <c r="H34" i="3" s="1"/>
  <c r="G35" i="3"/>
  <c r="H35" i="3" s="1"/>
  <c r="G36" i="3"/>
  <c r="H36" i="3" s="1"/>
  <c r="G37" i="3"/>
  <c r="H37" i="3" s="1"/>
  <c r="H23" i="3" s="1"/>
  <c r="G38" i="3"/>
  <c r="H38" i="3"/>
  <c r="G39" i="3"/>
  <c r="H39" i="3" s="1"/>
  <c r="G40" i="3"/>
  <c r="H40" i="3" s="1"/>
  <c r="G41" i="3"/>
  <c r="H41" i="3" s="1"/>
  <c r="G42" i="3"/>
  <c r="H42" i="3" s="1"/>
  <c r="G43" i="3"/>
  <c r="H43" i="3" s="1"/>
  <c r="G44" i="3"/>
  <c r="H44" i="3"/>
  <c r="G45" i="3"/>
  <c r="H45" i="3" s="1"/>
  <c r="G46" i="3"/>
  <c r="H46" i="3"/>
  <c r="G47" i="3"/>
  <c r="H47" i="3" s="1"/>
  <c r="G48" i="3"/>
  <c r="H48" i="3" s="1"/>
  <c r="G49" i="3"/>
  <c r="H49" i="3" s="1"/>
  <c r="G50" i="3"/>
  <c r="H50" i="3" s="1"/>
  <c r="G51" i="3"/>
  <c r="H51" i="3" s="1"/>
  <c r="G52" i="3"/>
  <c r="H52" i="3"/>
  <c r="G53" i="3"/>
  <c r="H53" i="3" s="1"/>
  <c r="G54" i="3"/>
  <c r="H54" i="3"/>
  <c r="G28" i="3"/>
  <c r="G27" i="3"/>
  <c r="G26" i="3"/>
  <c r="G25" i="3"/>
  <c r="G24" i="3"/>
  <c r="G23" i="3"/>
  <c r="G22" i="3"/>
  <c r="G21" i="3"/>
  <c r="G20" i="3"/>
  <c r="G19" i="3"/>
  <c r="G18" i="3"/>
  <c r="F28" i="3"/>
  <c r="F27" i="3"/>
  <c r="F26" i="3"/>
  <c r="F25" i="3"/>
  <c r="F24" i="3"/>
  <c r="F23" i="3"/>
  <c r="F22" i="3"/>
  <c r="F20" i="3"/>
  <c r="H12" i="6" l="1"/>
  <c r="H21" i="3"/>
  <c r="H22" i="3"/>
  <c r="H24" i="3"/>
  <c r="H25" i="3"/>
  <c r="H26" i="3"/>
  <c r="H28" i="3"/>
  <c r="H20" i="3"/>
  <c r="H18" i="3"/>
  <c r="H19" i="3"/>
  <c r="H27" i="3"/>
  <c r="H13" i="6" l="1"/>
  <c r="H29" i="3"/>
</calcChain>
</file>

<file path=xl/sharedStrings.xml><?xml version="1.0" encoding="utf-8"?>
<sst xmlns="http://schemas.openxmlformats.org/spreadsheetml/2006/main" count="140" uniqueCount="83">
  <si>
    <t>Continuing Professional Development Log</t>
  </si>
  <si>
    <t>CPD Category No.</t>
  </si>
  <si>
    <t>CPD Activity</t>
  </si>
  <si>
    <t>Typical Evidence</t>
  </si>
  <si>
    <t>Points per hour</t>
  </si>
  <si>
    <t>Maximum points that can be claimed</t>
  </si>
  <si>
    <t>Formal education and training, including online and distance education, where there is a formal assessment</t>
  </si>
  <si>
    <t>Certificates of attendance or attainment; certificates / degrees / diplomas awarded from formal assessment</t>
  </si>
  <si>
    <t>No limit</t>
  </si>
  <si>
    <t>Short courses, including in-house training (including online)</t>
  </si>
  <si>
    <t>Certificates of attendance or attainment</t>
  </si>
  <si>
    <t>Attending Conferences, meetings, seminars, including Professional Environmental Practice (PEP) talks, webinars and online conferences</t>
  </si>
  <si>
    <t>Attendance records, receipts of payments made to attend a seminar or conference</t>
  </si>
  <si>
    <t>Service activities to the CEnvP Scheme; environment profession for EIANZ or other environment-related professional associations such as ALGA, IAIA, WasteMINZ etc. CEnvP Scheme service activities include participation at Registrar, Interview Panel, SEAC and Board level, with a maximum of 50 points allowed per 2 year period.</t>
  </si>
  <si>
    <t>Minutes of meetings, attendance records</t>
  </si>
  <si>
    <t>50 per 2 year period</t>
  </si>
  <si>
    <t>Presentations to conferences/seminars where there is a contribution to the environment profession.  For a presentation where the paper is not published in a refereed journal, 10 points per hour of presentation is allocated to allow for preparation of the presentation, and its delivery, with a minimum of not less than 5 points per presentation</t>
  </si>
  <si>
    <t>Acceptance letter/email from conference organiser; handout notes; conference brochures which name the person and the paper etc</t>
  </si>
  <si>
    <t>No limit, but a minimum 5 per presentation</t>
  </si>
  <si>
    <t xml:space="preserve">Publication of technical or research papers:
- in a refereed journal, 30 points per paper allowed;
- in the case of presenting the paper as a technical or research paper to a conference, 20 points per paper is allowed rather than the 10 points per hour of duration of the presentation as in category 5 above;
- if the paper is not yet published, a maximum of 30 points per paper is allowed
</t>
  </si>
  <si>
    <t>The actual publication in which the paper appears; acceptance letter from an editor, conference organiser</t>
  </si>
  <si>
    <t>NA</t>
  </si>
  <si>
    <t>Part-time or guest lecturer to environmental courses at academic institutes.  Points are per hour of actual face-to-face presentation and allow for time of preparation of the lecture material, with a minimum of not less than 5 points per presentation.</t>
  </si>
  <si>
    <t>Academic institute records, course notes presented, receipts of payments made as a lecturer</t>
  </si>
  <si>
    <t>40 per 2 year period, with a minimum of 5 per lecture</t>
  </si>
  <si>
    <r>
      <rPr>
        <sz val="12"/>
        <color rgb="FF000000"/>
        <rFont val="Calibri"/>
        <family val="2"/>
      </rPr>
      <t>Mentoring under a suitable volunteer program, up to a maximum of 40 points allowed per 2 year period.  For mentoring to be accepted for CPD purposes , it must be provided to persons who are not within the direct control or supervision of the CEnvP</t>
    </r>
    <r>
      <rPr>
        <vertAlign val="superscript"/>
        <sz val="12"/>
        <color rgb="FF000000"/>
        <rFont val="Calibri"/>
        <family val="2"/>
      </rPr>
      <t>1</t>
    </r>
  </si>
  <si>
    <t>Diary records, statement from recipient of mentoring, records from local mentor organiser</t>
  </si>
  <si>
    <t>40 per 2 year period</t>
  </si>
  <si>
    <r>
      <t>Private study of journals, texts etc (informal learning activities)</t>
    </r>
    <r>
      <rPr>
        <vertAlign val="superscript"/>
        <sz val="12"/>
        <rFont val="Calibri"/>
        <family val="2"/>
        <scheme val="minor"/>
      </rPr>
      <t>2</t>
    </r>
    <r>
      <rPr>
        <sz val="12"/>
        <rFont val="Calibri"/>
        <family val="2"/>
        <scheme val="minor"/>
      </rPr>
      <t>, up to a maximum of 20 points per 2 year period</t>
    </r>
  </si>
  <si>
    <t>Diary records, personal declaration</t>
  </si>
  <si>
    <t>20 per 2 year period</t>
  </si>
  <si>
    <t>Pro bono activities, including involvement with local community environmental committees, eg at local Council level</t>
  </si>
  <si>
    <t>Records of the organisation with which the involvement takes place; diary entries</t>
  </si>
  <si>
    <r>
      <t>Academic involvement in industry</t>
    </r>
    <r>
      <rPr>
        <vertAlign val="superscript"/>
        <sz val="12"/>
        <rFont val="Calibri"/>
        <family val="2"/>
        <scheme val="minor"/>
      </rPr>
      <t>3</t>
    </r>
  </si>
  <si>
    <t>Diary entries; time sheets or similar attendance records; academic institute records</t>
  </si>
  <si>
    <r>
      <rPr>
        <b/>
        <vertAlign val="superscript"/>
        <sz val="11"/>
        <color rgb="FF000000"/>
        <rFont val="Calibri"/>
        <family val="2"/>
      </rPr>
      <t>1</t>
    </r>
    <r>
      <rPr>
        <b/>
        <sz val="11"/>
        <color rgb="FF000000"/>
        <rFont val="Calibri"/>
        <family val="2"/>
      </rPr>
      <t xml:space="preserve">Category 8 - Mentoring: </t>
    </r>
    <r>
      <rPr>
        <sz val="10"/>
        <color rgb="FF000000"/>
        <rFont val="Calibri"/>
        <family val="2"/>
      </rPr>
      <t xml:space="preserve">Where a person is a supervisor of other staff in an organisation, it is expected that the person will provide guidance and 
assistance to their staff in what is also called mentoring, but for mentoring to be accepted as valid CPD for these purposes, it must be provided to 
other persons who are not within the direct control or supervision of the CEnvP. Ideally it should be part of a formal program, either run within the 
organisation or through an appropriate association. It should be noted that non-EIANZ members may participate as mentors in the EIANZ Mentoring 
Program.
</t>
    </r>
    <r>
      <rPr>
        <vertAlign val="superscript"/>
        <sz val="11"/>
        <color rgb="FF000000"/>
        <rFont val="Calibri"/>
        <family val="2"/>
      </rPr>
      <t>2</t>
    </r>
    <r>
      <rPr>
        <b/>
        <sz val="11"/>
        <color rgb="FF000000"/>
        <rFont val="Calibri"/>
        <family val="2"/>
      </rPr>
      <t xml:space="preserve">Category 9 </t>
    </r>
    <r>
      <rPr>
        <sz val="10"/>
        <color rgb="FF000000"/>
        <rFont val="Calibri"/>
        <family val="2"/>
      </rPr>
      <t xml:space="preserve">is the most difficult category to provide auditable evidence. To help overcome this problem, a CPD Private Study Record Sheet is attached. 
Recording your private study on this (or similar record sheet) will assist in providing adequate evidence for CPD points claimed in this category. 
You should initial each entry. If your CPD log is selected for audit, please sign the record sheet in the presence of a witness before submission with your
other evidence.
</t>
    </r>
    <r>
      <rPr>
        <vertAlign val="superscript"/>
        <sz val="11"/>
        <color rgb="FF000000"/>
        <rFont val="Calibri"/>
        <family val="2"/>
      </rPr>
      <t>3</t>
    </r>
    <r>
      <rPr>
        <b/>
        <sz val="11"/>
        <color rgb="FF000000"/>
        <rFont val="Calibri"/>
        <family val="2"/>
      </rPr>
      <t xml:space="preserve">Category 11 </t>
    </r>
    <r>
      <rPr>
        <sz val="10"/>
        <color rgb="FF000000"/>
        <rFont val="Calibri"/>
        <family val="2"/>
      </rPr>
      <t>is provided to allow for academics to cover work outside normal expected teaching activities, in addition to the preceding categories</t>
    </r>
  </si>
  <si>
    <t>This log is to be used to record the continuing professional development (CPD) activities you have undertaken over the past two years of certification, in accordance with the  CPD Guidelines (www.cenvp.org/cpd) 
Please note that any documents listed below as evidence may be audited by the Certification Board.
Once completed, please ensure your log is submitted according to CEnvP requirements.</t>
  </si>
  <si>
    <t>Name:</t>
  </si>
  <si>
    <t xml:space="preserve">CEnvP Certificate  Number: </t>
  </si>
  <si>
    <t>Two year calendar year period claimed:</t>
  </si>
  <si>
    <t xml:space="preserve">Specialist Certificate  Number: </t>
  </si>
  <si>
    <t>CPD Summary</t>
  </si>
  <si>
    <t>CPD Activity (refer CPD Log Introduction or CPD Guidelines - www.cenvp.org/cpd - for full description)</t>
  </si>
  <si>
    <t>Total Hours</t>
  </si>
  <si>
    <t>Points per hour/paper</t>
  </si>
  <si>
    <t>Point Subtotal</t>
  </si>
  <si>
    <t>Service activities to the environment profession for EIANZ, CEnvP or other environment-related professional associations</t>
  </si>
  <si>
    <t>Presentations to conferences/seminars where there is a contribution to the environment profession</t>
  </si>
  <si>
    <t>Publication of technical or research papers</t>
  </si>
  <si>
    <t>Part-time or guest lecturer to environmental courses at academic institutes</t>
  </si>
  <si>
    <t>Mentoring under a suitable volunteer program</t>
  </si>
  <si>
    <t>Private study of journals, texts etc (informal learning activities)</t>
  </si>
  <si>
    <t>Pro bono activities, including involvement with local community environmental committees</t>
  </si>
  <si>
    <t>Academic involvement in industry</t>
  </si>
  <si>
    <t>Total Points Claimed</t>
  </si>
  <si>
    <t>Date</t>
  </si>
  <si>
    <t>Evidence/Comments</t>
  </si>
  <si>
    <t>Hours</t>
  </si>
  <si>
    <t>Limit of points that can be credited</t>
  </si>
  <si>
    <t>Formal education and training, including distance education, where there is a formal assessment</t>
  </si>
  <si>
    <t>Certificates of attendance or attainment; Certificates / degrees / diplomas awarded from formal assessment</t>
  </si>
  <si>
    <t>Short courses, including in-house training</t>
  </si>
  <si>
    <t>Attending Conferences, meetings, seminars, including Professional Environmental Practice (PEP) talks</t>
  </si>
  <si>
    <t>Service activities to the environment profession for EIANZ, CEnvP or other environment-related professional associations such as CASANZ , SSEE or AWA.  Service activities  include participation at Board or committee level, or on a CEnvP Assessment Panel</t>
  </si>
  <si>
    <t xml:space="preserve">Presentations to conferences/seminars where there is a contribution to the environment profession.  </t>
  </si>
  <si>
    <t>Acceptance letter/email from Conference Organiser; Handout notes; conference brochures which name the person and the paper etc</t>
  </si>
  <si>
    <t>No limit, but a minimum 5 per time</t>
  </si>
  <si>
    <t xml:space="preserve">Publication of technical or research papers
</t>
  </si>
  <si>
    <t xml:space="preserve">Part-time or guest lecturer to environmental courses at academic institutes.  </t>
  </si>
  <si>
    <t>40 per 2 year period, with a minimum of 5 per time</t>
  </si>
  <si>
    <t>Diary records, statement from recipient of mentoring, records from local Mentor organiser</t>
  </si>
  <si>
    <t>Diary entries; Time sheets or similar attendance records; academic institute records</t>
  </si>
  <si>
    <t>Private Study Record Sheet</t>
  </si>
  <si>
    <t>Description of informal learning activity *</t>
  </si>
  <si>
    <t>CenvP Scheme</t>
  </si>
  <si>
    <t>Introduction</t>
  </si>
  <si>
    <t>CPD Logbook</t>
  </si>
  <si>
    <r>
      <t xml:space="preserve">Extra rows can be added as needed, by using "insert row" </t>
    </r>
    <r>
      <rPr>
        <b/>
        <i/>
        <u/>
        <sz val="10"/>
        <color theme="0"/>
        <rFont val="Calibri"/>
        <family val="2"/>
        <scheme val="minor"/>
      </rPr>
      <t>before</t>
    </r>
    <r>
      <rPr>
        <b/>
        <i/>
        <sz val="10"/>
        <color theme="0"/>
        <rFont val="Calibri"/>
        <family val="2"/>
        <scheme val="minor"/>
      </rPr>
      <t xml:space="preserve"> the last row, so as to preserve the formula used in filling in the summary table.</t>
    </r>
  </si>
  <si>
    <t>A key requirement for biennial CEnvP recertification is the demonstration that an appropriate level of Continuing Professional Development (CPD) has been maintained. 
Practitioners are required to attain a minimum of 100 points of CPD over a rolling two calendar year period.  If you hold a specialist certification, at least 50 points must relate to professional practice in your specialty.
As CPD is subject to audit, practitioners should keep appropriate evidence to verify their claimed points.
You are required to submit a CPD log book at the time of applying for recertification.  The table below provides a guide to the points associated with CPD activities.  The Certification Board may also periodically issue additional guidelines, clarification of activities, categories and points.
If you have any questions regarding CPD requirements, please email info@cenvp.org</t>
  </si>
  <si>
    <r>
      <rPr>
        <b/>
        <sz val="10"/>
        <rFont val="Calibri"/>
        <family val="2"/>
        <scheme val="minor"/>
      </rPr>
      <t xml:space="preserve">Note: </t>
    </r>
    <r>
      <rPr>
        <sz val="10"/>
        <rFont val="Calibri"/>
        <family val="2"/>
        <scheme val="minor"/>
      </rPr>
      <t>Provide details of the activity for which you are claiming CPD points for under Category 9. For example for reading, record the full reference of a journal article or book.</t>
    </r>
  </si>
  <si>
    <r>
      <t xml:space="preserve">Additional Comments 
</t>
    </r>
    <r>
      <rPr>
        <b/>
        <sz val="10"/>
        <color theme="0"/>
        <rFont val="Calibri"/>
        <family val="2"/>
        <scheme val="minor"/>
      </rPr>
      <t>(if required)</t>
    </r>
  </si>
  <si>
    <t>CPD Categories</t>
  </si>
  <si>
    <t>CEnvP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</si>
</sst>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10"/>
      <name val="Arial"/>
      <family val="2"/>
    </font>
    <font>
      <sz val="12"/>
      <name val="Calibri"/>
      <family val="2"/>
      <scheme val="minor"/>
    </font>
    <font>
      <b/>
      <sz val="18"/>
      <name val="Calibri"/>
      <family val="2"/>
      <scheme val="minor"/>
    </font>
    <font>
      <sz val="10"/>
      <color rgb="FF000000"/>
      <name val="Calibri"/>
      <family val="2"/>
      <scheme val="minor"/>
    </font>
    <font>
      <sz val="10"/>
      <name val="Calibri"/>
      <family val="2"/>
      <scheme val="minor"/>
    </font>
    <font>
      <b/>
      <sz val="12"/>
      <name val="Calibri"/>
      <family val="2"/>
      <scheme val="minor"/>
    </font>
    <font>
      <b/>
      <sz val="14"/>
      <name val="Calibri"/>
      <family val="2"/>
      <scheme val="minor"/>
    </font>
    <font>
      <sz val="12"/>
      <color rgb="FF000000"/>
      <name val="Calibri"/>
      <family val="2"/>
      <scheme val="minor"/>
    </font>
    <font>
      <vertAlign val="superscript"/>
      <sz val="12"/>
      <name val="Calibri"/>
      <family val="2"/>
      <scheme val="minor"/>
    </font>
    <font>
      <sz val="12"/>
      <color rgb="FF000000"/>
      <name val="Calibri"/>
      <family val="2"/>
    </font>
    <font>
      <vertAlign val="superscript"/>
      <sz val="12"/>
      <color rgb="FF000000"/>
      <name val="Calibri"/>
      <family val="2"/>
    </font>
    <font>
      <b/>
      <vertAlign val="superscript"/>
      <sz val="11"/>
      <color rgb="FF000000"/>
      <name val="Calibri"/>
      <family val="2"/>
    </font>
    <font>
      <b/>
      <sz val="11"/>
      <color rgb="FF000000"/>
      <name val="Calibri"/>
      <family val="2"/>
    </font>
    <font>
      <sz val="10"/>
      <color rgb="FF000000"/>
      <name val="Calibri"/>
      <family val="2"/>
    </font>
    <font>
      <vertAlign val="superscript"/>
      <sz val="11"/>
      <color rgb="FF000000"/>
      <name val="Calibri"/>
      <family val="2"/>
    </font>
    <font>
      <b/>
      <sz val="18"/>
      <color rgb="FF004E82"/>
      <name val="Calibri"/>
      <family val="2"/>
      <scheme val="minor"/>
    </font>
    <font>
      <b/>
      <sz val="12"/>
      <color theme="0"/>
      <name val="Calibri"/>
      <family val="2"/>
      <scheme val="minor"/>
    </font>
    <font>
      <b/>
      <u/>
      <sz val="16"/>
      <color rgb="FF004E82"/>
      <name val="Calibri"/>
      <family val="2"/>
      <scheme val="minor"/>
    </font>
    <font>
      <b/>
      <sz val="14"/>
      <color theme="0"/>
      <name val="Calibri"/>
      <family val="2"/>
      <scheme val="minor"/>
    </font>
    <font>
      <b/>
      <sz val="10"/>
      <color theme="0"/>
      <name val="Calibri"/>
      <family val="2"/>
      <scheme val="minor"/>
    </font>
    <font>
      <sz val="10"/>
      <color theme="0"/>
      <name val="Arial"/>
      <family val="2"/>
    </font>
    <font>
      <sz val="10"/>
      <color theme="0"/>
      <name val="Calibri"/>
      <family val="2"/>
      <scheme val="minor"/>
    </font>
    <font>
      <b/>
      <i/>
      <sz val="10"/>
      <color theme="0"/>
      <name val="Calibri"/>
      <family val="2"/>
      <scheme val="minor"/>
    </font>
    <font>
      <b/>
      <i/>
      <u/>
      <sz val="10"/>
      <color theme="0"/>
      <name val="Calibri"/>
      <family val="2"/>
      <scheme val="minor"/>
    </font>
    <font>
      <b/>
      <sz val="11"/>
      <color theme="0"/>
      <name val="Calibri"/>
      <family val="2"/>
      <scheme val="minor"/>
    </font>
    <font>
      <b/>
      <sz val="10"/>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1BA13D"/>
        <bgColor rgb="FF99CCFF"/>
      </patternFill>
    </fill>
    <fill>
      <patternFill patternType="solid">
        <fgColor rgb="FF1BA13D"/>
        <bgColor indexed="64"/>
      </patternFill>
    </fill>
    <fill>
      <patternFill patternType="solid">
        <fgColor rgb="FF1BA13D"/>
        <bgColor rgb="FFDBE5F1"/>
      </patternFill>
    </fill>
    <fill>
      <patternFill patternType="solid">
        <fgColor rgb="FF004E82"/>
        <bgColor rgb="FFDBE5F1"/>
      </patternFill>
    </fill>
    <fill>
      <patternFill patternType="solid">
        <fgColor rgb="FF004E82"/>
        <bgColor indexed="64"/>
      </patternFill>
    </fill>
    <fill>
      <patternFill patternType="solid">
        <fgColor rgb="FF1BA13D"/>
        <bgColor rgb="FFFFFFFF"/>
      </patternFill>
    </fill>
  </fills>
  <borders count="58">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style="medium">
        <color rgb="FF1F497D"/>
      </left>
      <right style="thin">
        <color rgb="FF333399"/>
      </right>
      <top style="thin">
        <color rgb="FF333399"/>
      </top>
      <bottom style="thin">
        <color rgb="FF333399"/>
      </bottom>
      <diagonal/>
    </border>
    <border>
      <left style="thin">
        <color rgb="FF333399"/>
      </left>
      <right style="thin">
        <color rgb="FF333399"/>
      </right>
      <top style="thin">
        <color rgb="FF333399"/>
      </top>
      <bottom style="thin">
        <color rgb="FF333399"/>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style="thin">
        <color rgb="FFFFFFFF"/>
      </bottom>
      <diagonal/>
    </border>
    <border>
      <left style="medium">
        <color rgb="FF1F497D"/>
      </left>
      <right style="thin">
        <color rgb="FF333399"/>
      </right>
      <top style="thin">
        <color rgb="FF333399"/>
      </top>
      <bottom style="medium">
        <color rgb="FF1F497D"/>
      </bottom>
      <diagonal/>
    </border>
    <border>
      <left style="thin">
        <color rgb="FF333399"/>
      </left>
      <right style="thin">
        <color rgb="FF333399"/>
      </right>
      <top style="thin">
        <color rgb="FF333399"/>
      </top>
      <bottom style="medium">
        <color rgb="FF1F497D"/>
      </bottom>
      <diagonal/>
    </border>
    <border>
      <left/>
      <right/>
      <top/>
      <bottom style="thin">
        <color rgb="FF333399"/>
      </bottom>
      <diagonal/>
    </border>
    <border>
      <left style="thin">
        <color rgb="FF333399"/>
      </left>
      <right/>
      <top style="thin">
        <color rgb="FF333399"/>
      </top>
      <bottom style="thin">
        <color rgb="FF333399"/>
      </bottom>
      <diagonal/>
    </border>
    <border>
      <left/>
      <right style="thin">
        <color rgb="FF333399"/>
      </right>
      <top style="thin">
        <color rgb="FF333399"/>
      </top>
      <bottom style="thin">
        <color rgb="FF333399"/>
      </bottom>
      <diagonal/>
    </border>
    <border>
      <left style="thin">
        <color rgb="FF333399"/>
      </left>
      <right/>
      <top style="thin">
        <color rgb="FF333399"/>
      </top>
      <bottom style="medium">
        <color rgb="FF1F497D"/>
      </bottom>
      <diagonal/>
    </border>
    <border>
      <left/>
      <right style="thin">
        <color rgb="FF333399"/>
      </right>
      <top style="thin">
        <color rgb="FF333399"/>
      </top>
      <bottom style="medium">
        <color rgb="FF1F497D"/>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FFFFFF"/>
      </left>
      <right/>
      <top/>
      <bottom/>
      <diagonal/>
    </border>
    <border>
      <left style="medium">
        <color theme="0" tint="-0.499984740745262"/>
      </left>
      <right/>
      <top style="medium">
        <color theme="0" tint="-0.499984740745262"/>
      </top>
      <bottom style="thin">
        <color rgb="FFFFFFFF"/>
      </bottom>
      <diagonal/>
    </border>
    <border>
      <left/>
      <right style="thin">
        <color rgb="FFFFFFFF"/>
      </right>
      <top style="medium">
        <color theme="0" tint="-0.499984740745262"/>
      </top>
      <bottom style="thin">
        <color rgb="FFFFFFFF"/>
      </bottom>
      <diagonal/>
    </border>
    <border>
      <left style="thin">
        <color rgb="FFFFFFFF"/>
      </left>
      <right style="thin">
        <color rgb="FFFFFFFF"/>
      </right>
      <top style="medium">
        <color theme="0" tint="-0.499984740745262"/>
      </top>
      <bottom style="thin">
        <color rgb="FFFFFFFF"/>
      </bottom>
      <diagonal/>
    </border>
    <border>
      <left style="thin">
        <color rgb="FFFFFFFF"/>
      </left>
      <right style="thin">
        <color rgb="FFFFFFFF"/>
      </right>
      <top style="medium">
        <color theme="0" tint="-0.499984740745262"/>
      </top>
      <bottom/>
      <diagonal/>
    </border>
    <border>
      <left style="thin">
        <color rgb="FFFFFFFF"/>
      </left>
      <right style="medium">
        <color theme="0" tint="-0.499984740745262"/>
      </right>
      <top style="medium">
        <color theme="0" tint="-0.499984740745262"/>
      </top>
      <bottom style="thin">
        <color rgb="FFFFFFFF"/>
      </bottom>
      <diagonal/>
    </border>
    <border>
      <left style="medium">
        <color theme="0" tint="-0.499984740745262"/>
      </left>
      <right style="thin">
        <color rgb="FFFFFFFF"/>
      </right>
      <top style="thin">
        <color rgb="FFFFFFFF"/>
      </top>
      <bottom style="thin">
        <color rgb="FFFFFFFF"/>
      </bottom>
      <diagonal/>
    </border>
    <border>
      <left style="thin">
        <color rgb="FFFFFFFF"/>
      </left>
      <right style="medium">
        <color theme="0" tint="-0.499984740745262"/>
      </right>
      <top style="thin">
        <color rgb="FFFFFFFF"/>
      </top>
      <bottom style="thin">
        <color rgb="FFFFFFFF"/>
      </bottom>
      <diagonal/>
    </border>
    <border>
      <left style="medium">
        <color theme="0" tint="-0.499984740745262"/>
      </left>
      <right/>
      <top style="thin">
        <color rgb="FFFFFFFF"/>
      </top>
      <bottom style="thin">
        <color rgb="FFFFFFFF"/>
      </bottom>
      <diagonal/>
    </border>
    <border>
      <left style="medium">
        <color theme="0" tint="-0.499984740745262"/>
      </left>
      <right style="thin">
        <color rgb="FFFFFFFF"/>
      </right>
      <top style="thin">
        <color rgb="FFFFFFFF"/>
      </top>
      <bottom style="medium">
        <color theme="0" tint="-0.499984740745262"/>
      </bottom>
      <diagonal/>
    </border>
    <border>
      <left style="thin">
        <color rgb="FFFFFFFF"/>
      </left>
      <right style="thin">
        <color rgb="FFFFFFFF"/>
      </right>
      <top style="thin">
        <color rgb="FFFFFFFF"/>
      </top>
      <bottom style="medium">
        <color theme="0" tint="-0.499984740745262"/>
      </bottom>
      <diagonal/>
    </border>
    <border>
      <left style="thin">
        <color rgb="FFFFFFFF"/>
      </left>
      <right style="thin">
        <color rgb="FFFFFFFF"/>
      </right>
      <top/>
      <bottom style="medium">
        <color theme="0" tint="-0.499984740745262"/>
      </bottom>
      <diagonal/>
    </border>
    <border>
      <left style="thin">
        <color rgb="FFFFFFFF"/>
      </left>
      <right style="medium">
        <color theme="0" tint="-0.499984740745262"/>
      </right>
      <top style="thin">
        <color rgb="FFFFFFFF"/>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style="thin">
        <color rgb="FF333399"/>
      </bottom>
      <diagonal/>
    </border>
    <border>
      <left style="thin">
        <color rgb="FF333399"/>
      </left>
      <right style="medium">
        <color theme="0" tint="-0.499984740745262"/>
      </right>
      <top style="thin">
        <color rgb="FF333399"/>
      </top>
      <bottom style="thin">
        <color rgb="FF333399"/>
      </bottom>
      <diagonal/>
    </border>
    <border>
      <left style="medium">
        <color theme="0" tint="-0.499984740745262"/>
      </left>
      <right style="medium">
        <color rgb="FF1F497D"/>
      </right>
      <top/>
      <bottom/>
      <diagonal/>
    </border>
    <border>
      <left style="thin">
        <color rgb="FF333399"/>
      </left>
      <right style="medium">
        <color theme="0" tint="-0.499984740745262"/>
      </right>
      <top style="thin">
        <color rgb="FF333399"/>
      </top>
      <bottom style="medium">
        <color rgb="FF1F497D"/>
      </bottom>
      <diagonal/>
    </border>
    <border>
      <left style="medium">
        <color theme="0" tint="-0.499984740745262"/>
      </left>
      <right/>
      <top/>
      <bottom style="medium">
        <color theme="0" tint="-0.499984740745262"/>
      </bottom>
      <diagonal/>
    </border>
    <border>
      <left/>
      <right/>
      <top style="medium">
        <color rgb="FF1F497D"/>
      </top>
      <bottom style="medium">
        <color theme="0" tint="-0.499984740745262"/>
      </bottom>
      <diagonal/>
    </border>
    <border>
      <left/>
      <right style="medium">
        <color theme="0" tint="-0.499984740745262"/>
      </right>
      <top style="medium">
        <color rgb="FF1F497D"/>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s>
  <cellStyleXfs count="1">
    <xf numFmtId="0" fontId="0" fillId="0" borderId="0"/>
  </cellStyleXfs>
  <cellXfs count="143">
    <xf numFmtId="0" fontId="0" fillId="0" borderId="0" xfId="0"/>
    <xf numFmtId="0" fontId="4" fillId="0" borderId="0" xfId="0" applyFont="1"/>
    <xf numFmtId="0" fontId="4" fillId="0" borderId="0" xfId="0" applyFont="1" applyAlignment="1">
      <alignment horizontal="left"/>
    </xf>
    <xf numFmtId="0" fontId="5" fillId="2" borderId="2" xfId="0" applyFont="1" applyFill="1" applyBorder="1"/>
    <xf numFmtId="0" fontId="5" fillId="0" borderId="1" xfId="0" applyFont="1" applyBorder="1"/>
    <xf numFmtId="0" fontId="5" fillId="2" borderId="5" xfId="0" applyFont="1" applyFill="1" applyBorder="1"/>
    <xf numFmtId="0" fontId="5" fillId="0" borderId="1" xfId="0" applyFont="1" applyBorder="1" applyAlignment="1">
      <alignment horizontal="right"/>
    </xf>
    <xf numFmtId="0" fontId="5" fillId="0" borderId="5" xfId="0" applyFont="1" applyBorder="1"/>
    <xf numFmtId="0" fontId="5" fillId="0" borderId="6" xfId="0" applyFont="1" applyBorder="1"/>
    <xf numFmtId="0" fontId="5" fillId="0" borderId="0" xfId="0" applyFont="1"/>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14" xfId="0" applyFont="1" applyBorder="1"/>
    <xf numFmtId="0" fontId="5" fillId="0" borderId="14" xfId="0" applyFont="1" applyBorder="1" applyAlignment="1">
      <alignment horizontal="center"/>
    </xf>
    <xf numFmtId="0" fontId="1" fillId="0" borderId="4" xfId="0" applyFont="1" applyBorder="1" applyAlignment="1">
      <alignment horizontal="center" vertical="top" wrapText="1"/>
    </xf>
    <xf numFmtId="0" fontId="8" fillId="0" borderId="0" xfId="0" applyFont="1"/>
    <xf numFmtId="0" fontId="8" fillId="0" borderId="0" xfId="0" applyFont="1" applyAlignment="1">
      <alignment vertical="center" wrapText="1"/>
    </xf>
    <xf numFmtId="0" fontId="5" fillId="2" borderId="14" xfId="0" applyFont="1" applyFill="1" applyBorder="1"/>
    <xf numFmtId="0" fontId="5" fillId="2" borderId="6" xfId="0" applyFont="1" applyFill="1" applyBorder="1"/>
    <xf numFmtId="0" fontId="4" fillId="0" borderId="0" xfId="0" applyFont="1" applyAlignment="1">
      <alignment vertical="top" wrapText="1"/>
    </xf>
    <xf numFmtId="0" fontId="2" fillId="0" borderId="2" xfId="0" applyFont="1" applyBorder="1" applyAlignment="1">
      <alignment vertical="top" wrapText="1"/>
    </xf>
    <xf numFmtId="0" fontId="4" fillId="0" borderId="2" xfId="0" applyFont="1" applyBorder="1"/>
    <xf numFmtId="0" fontId="4" fillId="3" borderId="0" xfId="0" applyFont="1" applyFill="1"/>
    <xf numFmtId="0" fontId="4" fillId="3" borderId="2" xfId="0" applyFont="1" applyFill="1" applyBorder="1"/>
    <xf numFmtId="0" fontId="4" fillId="3" borderId="0" xfId="0" applyFont="1" applyFill="1" applyAlignment="1">
      <alignment horizontal="left"/>
    </xf>
    <xf numFmtId="0" fontId="4" fillId="3" borderId="0" xfId="0" applyFont="1" applyFill="1" applyAlignment="1">
      <alignment vertical="top" wrapText="1"/>
    </xf>
    <xf numFmtId="0" fontId="2" fillId="4" borderId="2" xfId="0" applyFont="1" applyFill="1" applyBorder="1" applyAlignment="1">
      <alignment horizontal="left"/>
    </xf>
    <xf numFmtId="0" fontId="1" fillId="0" borderId="8" xfId="0" applyFont="1" applyBorder="1" applyAlignment="1">
      <alignment horizontal="center" vertical="top" wrapText="1"/>
    </xf>
    <xf numFmtId="0" fontId="3" fillId="4" borderId="2" xfId="0" applyFont="1" applyFill="1" applyBorder="1"/>
    <xf numFmtId="0" fontId="16" fillId="4" borderId="16" xfId="0" applyFont="1" applyFill="1" applyBorder="1"/>
    <xf numFmtId="0" fontId="16" fillId="3" borderId="0" xfId="0" applyFont="1" applyFill="1" applyAlignment="1">
      <alignment horizontal="left"/>
    </xf>
    <xf numFmtId="0" fontId="16" fillId="4" borderId="2" xfId="0" applyFont="1" applyFill="1" applyBorder="1"/>
    <xf numFmtId="0" fontId="18" fillId="4" borderId="2" xfId="0" applyFont="1" applyFill="1" applyBorder="1"/>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20" xfId="0" applyFont="1" applyFill="1" applyBorder="1"/>
    <xf numFmtId="0" fontId="5" fillId="0" borderId="19" xfId="0" applyFont="1" applyBorder="1"/>
    <xf numFmtId="0" fontId="5" fillId="0" borderId="21" xfId="0" applyFont="1" applyBorder="1" applyAlignment="1">
      <alignment horizontal="center"/>
    </xf>
    <xf numFmtId="0" fontId="5" fillId="2" borderId="22" xfId="0" applyFont="1" applyFill="1" applyBorder="1"/>
    <xf numFmtId="0" fontId="5" fillId="0" borderId="23" xfId="0" applyFont="1" applyBorder="1"/>
    <xf numFmtId="0" fontId="5" fillId="2" borderId="25" xfId="0" applyFont="1" applyFill="1" applyBorder="1"/>
    <xf numFmtId="0" fontId="5" fillId="0" borderId="26" xfId="0" applyFont="1" applyBorder="1"/>
    <xf numFmtId="0" fontId="5" fillId="2" borderId="27" xfId="0" applyFont="1" applyFill="1" applyBorder="1"/>
    <xf numFmtId="0" fontId="5" fillId="2" borderId="26" xfId="0" applyFont="1" applyFill="1" applyBorder="1"/>
    <xf numFmtId="0" fontId="5" fillId="0" borderId="28" xfId="0" applyFont="1" applyBorder="1"/>
    <xf numFmtId="0" fontId="1" fillId="0" borderId="34" xfId="0" applyFont="1" applyBorder="1" applyAlignment="1">
      <alignment horizontal="center" vertical="top" wrapText="1"/>
    </xf>
    <xf numFmtId="0" fontId="1" fillId="0" borderId="36" xfId="0" applyFont="1" applyBorder="1" applyAlignment="1">
      <alignment horizontal="center" vertical="top" wrapText="1"/>
    </xf>
    <xf numFmtId="0" fontId="5" fillId="0" borderId="40" xfId="0" applyFont="1" applyBorder="1" applyAlignment="1">
      <alignment vertical="top" wrapText="1"/>
    </xf>
    <xf numFmtId="0" fontId="1" fillId="0" borderId="40" xfId="0" applyFont="1" applyBorder="1" applyAlignment="1">
      <alignment vertical="top" wrapText="1"/>
    </xf>
    <xf numFmtId="0" fontId="5" fillId="0" borderId="44" xfId="0" applyFont="1" applyBorder="1" applyAlignment="1">
      <alignment vertical="top"/>
    </xf>
    <xf numFmtId="0" fontId="5" fillId="0" borderId="45" xfId="0" applyFont="1" applyBorder="1" applyAlignment="1">
      <alignment vertical="top" wrapText="1"/>
    </xf>
    <xf numFmtId="0" fontId="5" fillId="0" borderId="44" xfId="0" applyFont="1" applyBorder="1"/>
    <xf numFmtId="0" fontId="19" fillId="8" borderId="29" xfId="0" applyFont="1" applyFill="1" applyBorder="1" applyAlignment="1">
      <alignment vertical="center"/>
    </xf>
    <xf numFmtId="0" fontId="7" fillId="8" borderId="30" xfId="0" applyFont="1" applyFill="1" applyBorder="1" applyAlignment="1">
      <alignment vertical="center"/>
    </xf>
    <xf numFmtId="0" fontId="7" fillId="8" borderId="31" xfId="0" applyFont="1" applyFill="1" applyBorder="1" applyAlignment="1">
      <alignment vertical="center"/>
    </xf>
    <xf numFmtId="0" fontId="5" fillId="8" borderId="32" xfId="0" applyFont="1" applyFill="1" applyBorder="1"/>
    <xf numFmtId="0" fontId="20" fillId="8" borderId="9"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5" fillId="8" borderId="35" xfId="0" applyFont="1" applyFill="1" applyBorder="1"/>
    <xf numFmtId="0" fontId="22" fillId="8" borderId="37" xfId="0" applyFont="1" applyFill="1" applyBorder="1" applyAlignment="1">
      <alignment vertical="center"/>
    </xf>
    <xf numFmtId="0" fontId="22" fillId="8" borderId="38" xfId="0" applyFont="1" applyFill="1" applyBorder="1" applyAlignment="1">
      <alignment vertical="center"/>
    </xf>
    <xf numFmtId="0" fontId="22" fillId="8" borderId="38" xfId="0" applyFont="1" applyFill="1" applyBorder="1" applyAlignment="1">
      <alignment horizontal="left" vertical="center" wrapText="1"/>
    </xf>
    <xf numFmtId="0" fontId="20" fillId="8" borderId="38" xfId="0" applyFont="1" applyFill="1" applyBorder="1" applyAlignment="1">
      <alignment horizontal="right" vertical="center" wrapText="1"/>
    </xf>
    <xf numFmtId="0" fontId="20" fillId="8" borderId="38" xfId="0" applyFont="1" applyFill="1" applyBorder="1" applyAlignment="1">
      <alignment vertical="center" wrapText="1"/>
    </xf>
    <xf numFmtId="0" fontId="20" fillId="8" borderId="38" xfId="0" applyFont="1" applyFill="1" applyBorder="1" applyAlignment="1">
      <alignment horizontal="right" vertical="center"/>
    </xf>
    <xf numFmtId="0" fontId="20" fillId="8" borderId="39" xfId="0" applyFont="1" applyFill="1" applyBorder="1" applyAlignment="1">
      <alignment horizontal="center" vertical="center" wrapText="1"/>
    </xf>
    <xf numFmtId="0" fontId="19" fillId="8" borderId="32" xfId="0" applyFont="1" applyFill="1" applyBorder="1" applyAlignment="1">
      <alignment vertical="center"/>
    </xf>
    <xf numFmtId="0" fontId="7" fillId="8" borderId="2" xfId="0" applyFont="1" applyFill="1" applyBorder="1" applyAlignment="1">
      <alignment vertical="center"/>
    </xf>
    <xf numFmtId="0" fontId="7" fillId="8" borderId="49" xfId="0" applyFont="1" applyFill="1" applyBorder="1" applyAlignment="1">
      <alignment vertical="center"/>
    </xf>
    <xf numFmtId="0" fontId="23" fillId="10" borderId="46" xfId="0" applyFont="1" applyFill="1" applyBorder="1" applyAlignment="1">
      <alignment vertical="top"/>
    </xf>
    <xf numFmtId="0" fontId="25" fillId="7" borderId="41"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4" fillId="0" borderId="40" xfId="0" applyFont="1" applyBorder="1"/>
    <xf numFmtId="0" fontId="25" fillId="6" borderId="42" xfId="0" applyFont="1" applyFill="1" applyBorder="1" applyAlignment="1">
      <alignment horizontal="center" vertical="center"/>
    </xf>
    <xf numFmtId="0" fontId="25" fillId="6" borderId="42" xfId="0" applyFont="1" applyFill="1" applyBorder="1" applyAlignment="1">
      <alignment horizontal="center" vertical="center" wrapText="1"/>
    </xf>
    <xf numFmtId="0" fontId="20" fillId="8" borderId="2" xfId="0" applyFont="1" applyFill="1" applyBorder="1" applyAlignment="1">
      <alignment vertical="center" wrapText="1"/>
    </xf>
    <xf numFmtId="0" fontId="22" fillId="8" borderId="50" xfId="0" applyFont="1" applyFill="1" applyBorder="1" applyAlignment="1">
      <alignment vertical="center"/>
    </xf>
    <xf numFmtId="0" fontId="22" fillId="8" borderId="50" xfId="0" applyFont="1" applyFill="1" applyBorder="1" applyAlignment="1">
      <alignment horizontal="left" vertical="center" wrapText="1"/>
    </xf>
    <xf numFmtId="0" fontId="20" fillId="8" borderId="50" xfId="0" applyFont="1" applyFill="1" applyBorder="1" applyAlignment="1">
      <alignment vertical="center" wrapText="1"/>
    </xf>
    <xf numFmtId="0" fontId="20" fillId="8" borderId="50"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3" borderId="2" xfId="0" applyFont="1" applyFill="1" applyBorder="1" applyAlignment="1">
      <alignment vertical="top" wrapText="1"/>
    </xf>
    <xf numFmtId="0" fontId="1" fillId="3" borderId="2" xfId="0" applyFont="1" applyFill="1" applyBorder="1" applyAlignment="1">
      <alignment horizontal="center" vertical="top" wrapText="1"/>
    </xf>
    <xf numFmtId="0" fontId="6" fillId="8" borderId="30" xfId="0" applyFont="1" applyFill="1" applyBorder="1" applyAlignment="1">
      <alignment vertical="center"/>
    </xf>
    <xf numFmtId="0" fontId="17" fillId="8" borderId="29" xfId="0" applyFont="1" applyFill="1" applyBorder="1" applyAlignment="1">
      <alignment vertical="center"/>
    </xf>
    <xf numFmtId="0" fontId="25" fillId="5" borderId="41"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6" fillId="0" borderId="44" xfId="0" applyFont="1" applyBorder="1" applyAlignment="1">
      <alignment horizontal="right" vertical="center" wrapText="1" indent="1"/>
    </xf>
    <xf numFmtId="0" fontId="6" fillId="0" borderId="46" xfId="0" applyFont="1" applyBorder="1" applyAlignment="1">
      <alignment horizontal="right" vertical="center" wrapText="1" indent="1"/>
    </xf>
    <xf numFmtId="0" fontId="2" fillId="0" borderId="40" xfId="0" applyFont="1" applyBorder="1" applyAlignment="1">
      <alignment horizontal="left" vertical="center" wrapText="1" indent="1"/>
    </xf>
    <xf numFmtId="0" fontId="2" fillId="0" borderId="40" xfId="0" applyFont="1" applyBorder="1" applyAlignment="1">
      <alignment horizontal="left" vertical="top" wrapText="1" indent="1"/>
    </xf>
    <xf numFmtId="0" fontId="10" fillId="0" borderId="40"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40" xfId="0" applyFont="1" applyBorder="1" applyAlignment="1">
      <alignment horizontal="right" vertical="center" wrapText="1" indent="1"/>
    </xf>
    <xf numFmtId="0" fontId="2" fillId="0" borderId="47" xfId="0" applyFont="1" applyBorder="1" applyAlignment="1">
      <alignment horizontal="right" vertical="center" wrapText="1" indent="1"/>
    </xf>
    <xf numFmtId="0" fontId="2" fillId="0" borderId="45" xfId="0" applyFont="1" applyBorder="1" applyAlignment="1">
      <alignment horizontal="left" vertical="center" wrapText="1" indent="1"/>
    </xf>
    <xf numFmtId="0" fontId="2" fillId="0" borderId="48" xfId="0" applyFont="1" applyBorder="1" applyAlignment="1">
      <alignment horizontal="left" vertical="center" wrapText="1" indent="1"/>
    </xf>
    <xf numFmtId="0" fontId="23" fillId="10" borderId="51" xfId="0" applyFont="1" applyFill="1" applyBorder="1" applyAlignment="1">
      <alignment vertical="top"/>
    </xf>
    <xf numFmtId="0" fontId="5" fillId="0" borderId="52" xfId="0" applyFont="1" applyBorder="1"/>
    <xf numFmtId="0" fontId="1" fillId="0" borderId="52" xfId="0" applyFont="1" applyBorder="1" applyAlignment="1">
      <alignment vertical="top" wrapText="1"/>
    </xf>
    <xf numFmtId="0" fontId="5" fillId="0" borderId="52" xfId="0" applyFont="1" applyBorder="1" applyAlignment="1">
      <alignment vertical="top" wrapText="1"/>
    </xf>
    <xf numFmtId="0" fontId="5" fillId="0" borderId="53" xfId="0" applyFont="1" applyBorder="1" applyAlignment="1">
      <alignment vertical="top" wrapText="1"/>
    </xf>
    <xf numFmtId="0" fontId="5" fillId="0" borderId="54" xfId="0" applyFont="1" applyBorder="1"/>
    <xf numFmtId="0" fontId="23" fillId="10" borderId="55" xfId="0" applyFont="1" applyFill="1" applyBorder="1" applyAlignment="1">
      <alignment vertical="top"/>
    </xf>
    <xf numFmtId="0" fontId="23" fillId="10" borderId="56" xfId="0" applyFont="1" applyFill="1" applyBorder="1" applyAlignment="1">
      <alignment vertical="top"/>
    </xf>
    <xf numFmtId="0" fontId="21" fillId="6" borderId="56" xfId="0" applyFont="1" applyFill="1" applyBorder="1" applyAlignment="1">
      <alignment vertical="top" wrapText="1"/>
    </xf>
    <xf numFmtId="0" fontId="22" fillId="6" borderId="57" xfId="0" applyFont="1" applyFill="1" applyBorder="1" applyAlignment="1">
      <alignment vertical="top" wrapText="1"/>
    </xf>
    <xf numFmtId="0" fontId="8" fillId="3" borderId="0" xfId="0" applyFont="1" applyFill="1"/>
    <xf numFmtId="0" fontId="8" fillId="3" borderId="0" xfId="0" applyFont="1" applyFill="1" applyAlignment="1">
      <alignment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2" fillId="0" borderId="44" xfId="0" applyFont="1" applyBorder="1" applyAlignment="1">
      <alignment horizontal="right" vertical="center" wrapText="1" indent="1"/>
    </xf>
    <xf numFmtId="0" fontId="2" fillId="0" borderId="46" xfId="0" applyFont="1" applyBorder="1" applyAlignment="1">
      <alignment horizontal="right" vertical="center" wrapText="1" indent="1"/>
    </xf>
    <xf numFmtId="0" fontId="14" fillId="3" borderId="0" xfId="0" applyFont="1" applyFill="1" applyAlignment="1">
      <alignment horizontal="left" vertical="top" wrapText="1"/>
    </xf>
    <xf numFmtId="0" fontId="2" fillId="4" borderId="16" xfId="0" applyFont="1" applyFill="1" applyBorder="1" applyAlignment="1">
      <alignment horizontal="left" vertical="top" wrapText="1"/>
    </xf>
    <xf numFmtId="0" fontId="4" fillId="3" borderId="2" xfId="0" applyFont="1" applyFill="1" applyBorder="1" applyAlignment="1">
      <alignment vertical="top" wrapText="1"/>
    </xf>
    <xf numFmtId="0" fontId="4" fillId="3" borderId="16" xfId="0" applyFont="1" applyFill="1" applyBorder="1" applyAlignment="1">
      <alignment vertical="top" wrapText="1"/>
    </xf>
    <xf numFmtId="0" fontId="6" fillId="0" borderId="44" xfId="0" applyFont="1" applyBorder="1" applyAlignment="1">
      <alignment horizontal="right" vertical="center" wrapText="1" indent="1"/>
    </xf>
    <xf numFmtId="0" fontId="2" fillId="0" borderId="40" xfId="0" applyFont="1" applyBorder="1" applyAlignment="1">
      <alignment horizontal="left" vertical="center" wrapText="1" indent="1"/>
    </xf>
    <xf numFmtId="0" fontId="2" fillId="0" borderId="40" xfId="0" applyFont="1" applyBorder="1" applyAlignment="1">
      <alignment horizontal="right" vertical="center" wrapText="1" indent="1"/>
    </xf>
    <xf numFmtId="0" fontId="2" fillId="0" borderId="45" xfId="0" applyFont="1" applyBorder="1" applyAlignment="1">
      <alignment horizontal="left" vertical="center" wrapText="1" indent="1"/>
    </xf>
    <xf numFmtId="0" fontId="2" fillId="0" borderId="40" xfId="0" applyFont="1" applyBorder="1" applyAlignment="1">
      <alignment horizontal="left" vertical="top" wrapText="1" indent="1"/>
    </xf>
    <xf numFmtId="0" fontId="5" fillId="2" borderId="24" xfId="0" applyFont="1" applyFill="1" applyBorder="1" applyAlignment="1">
      <alignment horizontal="left" vertical="top" wrapText="1"/>
    </xf>
    <xf numFmtId="0" fontId="5" fillId="0" borderId="15" xfId="0" applyFont="1" applyBorder="1" applyAlignment="1">
      <alignment horizontal="left" vertical="top"/>
    </xf>
    <xf numFmtId="0" fontId="2" fillId="2" borderId="2" xfId="0" applyFont="1" applyFill="1" applyBorder="1" applyAlignment="1">
      <alignment horizontal="left" vertical="top" wrapText="1"/>
    </xf>
    <xf numFmtId="0" fontId="5" fillId="0" borderId="2" xfId="0" applyFont="1" applyBorder="1"/>
    <xf numFmtId="0" fontId="5" fillId="0" borderId="10" xfId="0" applyFont="1" applyBorder="1" applyAlignment="1">
      <alignment vertical="top" wrapText="1"/>
    </xf>
    <xf numFmtId="0" fontId="0" fillId="0" borderId="11" xfId="0" applyBorder="1" applyAlignment="1">
      <alignment vertical="top" wrapText="1"/>
    </xf>
    <xf numFmtId="0" fontId="5" fillId="0" borderId="12" xfId="0" applyFont="1" applyBorder="1" applyAlignment="1">
      <alignment vertical="top" wrapText="1"/>
    </xf>
    <xf numFmtId="0" fontId="0" fillId="0" borderId="13" xfId="0" applyBorder="1" applyAlignment="1">
      <alignment vertical="top" wrapText="1"/>
    </xf>
    <xf numFmtId="0" fontId="20" fillId="8" borderId="9" xfId="0" applyFont="1" applyFill="1" applyBorder="1" applyAlignment="1">
      <alignment vertical="center" wrapText="1"/>
    </xf>
    <xf numFmtId="0" fontId="21" fillId="9" borderId="9" xfId="0" applyFont="1" applyFill="1" applyBorder="1" applyAlignment="1">
      <alignment vertical="center" wrapText="1"/>
    </xf>
    <xf numFmtId="0" fontId="5" fillId="4" borderId="2" xfId="0" applyFont="1" applyFill="1" applyBorder="1" applyAlignment="1">
      <alignment horizontal="left"/>
    </xf>
    <xf numFmtId="0" fontId="2" fillId="0" borderId="44" xfId="0" applyFont="1" applyBorder="1" applyAlignment="1">
      <alignment horizontal="right" vertical="center" wrapText="1" indent="1"/>
    </xf>
    <xf numFmtId="0" fontId="8" fillId="0" borderId="44" xfId="0" applyFont="1" applyBorder="1" applyAlignment="1">
      <alignment horizontal="right" vertical="center" wrapText="1" indent="1"/>
    </xf>
    <xf numFmtId="0" fontId="8" fillId="0" borderId="40" xfId="0" applyFont="1" applyBorder="1" applyAlignment="1">
      <alignment horizontal="left" vertical="center" wrapText="1" indent="1"/>
    </xf>
    <xf numFmtId="0" fontId="8" fillId="0" borderId="40" xfId="0" applyFont="1" applyBorder="1" applyAlignment="1">
      <alignment horizontal="right" vertical="center" wrapText="1" indent="1"/>
    </xf>
    <xf numFmtId="0" fontId="8" fillId="0" borderId="45"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1BA13D"/>
      <color rgb="FF004E82"/>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opLeftCell="A7" workbookViewId="0">
      <selection activeCell="C12" sqref="C12"/>
    </sheetView>
  </sheetViews>
  <sheetFormatPr defaultColWidth="0" defaultRowHeight="15" customHeight="1" zeroHeight="1" x14ac:dyDescent="0.3"/>
  <cols>
    <col min="1" max="1" width="3.33203125" style="22" customWidth="1"/>
    <col min="2" max="2" width="12.6640625" style="2" customWidth="1"/>
    <col min="3" max="3" width="53.5546875" style="1" customWidth="1"/>
    <col min="4" max="4" width="42.21875" style="1" customWidth="1"/>
    <col min="5" max="5" width="10.88671875" style="1" customWidth="1"/>
    <col min="6" max="6" width="22" style="1" customWidth="1"/>
    <col min="7" max="7" width="9.109375" style="1" customWidth="1"/>
    <col min="8" max="8" width="9.109375" style="22" hidden="1" customWidth="1"/>
    <col min="9" max="12" width="9.109375" style="1" hidden="1" customWidth="1"/>
    <col min="13" max="16384" width="14.44140625" style="1" hidden="1"/>
  </cols>
  <sheetData>
    <row r="1" spans="2:7" s="22" customFormat="1" ht="15" customHeight="1" x14ac:dyDescent="0.3">
      <c r="B1" s="24"/>
    </row>
    <row r="2" spans="2:7" s="22" customFormat="1" ht="25.05" customHeight="1" x14ac:dyDescent="0.45">
      <c r="B2" s="30" t="s">
        <v>82</v>
      </c>
    </row>
    <row r="3" spans="2:7" s="22" customFormat="1" ht="23.4" x14ac:dyDescent="0.45">
      <c r="B3" s="29" t="s">
        <v>0</v>
      </c>
      <c r="C3" s="28"/>
      <c r="D3" s="28"/>
      <c r="E3" s="28"/>
      <c r="F3" s="28"/>
    </row>
    <row r="4" spans="2:7" s="22" customFormat="1" ht="7.5" customHeight="1" x14ac:dyDescent="0.45">
      <c r="B4" s="31"/>
      <c r="C4" s="28"/>
      <c r="D4" s="28"/>
      <c r="E4" s="28"/>
      <c r="F4" s="28"/>
    </row>
    <row r="5" spans="2:7" ht="23.4" x14ac:dyDescent="0.45">
      <c r="B5" s="32" t="s">
        <v>75</v>
      </c>
      <c r="C5" s="28"/>
      <c r="D5" s="28"/>
      <c r="E5" s="28"/>
      <c r="F5" s="28"/>
      <c r="G5" s="22"/>
    </row>
    <row r="6" spans="2:7" ht="12.75" customHeight="1" x14ac:dyDescent="0.3">
      <c r="B6" s="26"/>
      <c r="C6" s="23"/>
      <c r="D6" s="22"/>
      <c r="E6" s="22"/>
      <c r="F6" s="22"/>
      <c r="G6" s="22"/>
    </row>
    <row r="7" spans="2:7" ht="146.55000000000001" customHeight="1" x14ac:dyDescent="0.3">
      <c r="B7" s="119" t="s">
        <v>78</v>
      </c>
      <c r="C7" s="120"/>
      <c r="D7" s="120"/>
      <c r="E7" s="120"/>
      <c r="F7" s="120"/>
      <c r="G7" s="22"/>
    </row>
    <row r="8" spans="2:7" ht="46.95" customHeight="1" x14ac:dyDescent="0.3">
      <c r="B8" s="121"/>
      <c r="C8" s="120"/>
      <c r="D8" s="120"/>
      <c r="E8" s="120"/>
      <c r="F8" s="120"/>
      <c r="G8" s="22"/>
    </row>
    <row r="9" spans="2:7" ht="7.5" customHeight="1" thickBot="1" x14ac:dyDescent="0.35">
      <c r="B9" s="24"/>
      <c r="C9" s="22"/>
      <c r="D9" s="22"/>
      <c r="E9" s="22"/>
      <c r="F9" s="22"/>
      <c r="G9" s="22"/>
    </row>
    <row r="10" spans="2:7" ht="28.8" x14ac:dyDescent="0.3">
      <c r="B10" s="88" t="s">
        <v>1</v>
      </c>
      <c r="C10" s="89" t="s">
        <v>2</v>
      </c>
      <c r="D10" s="89" t="s">
        <v>3</v>
      </c>
      <c r="E10" s="89" t="s">
        <v>4</v>
      </c>
      <c r="F10" s="90" t="s">
        <v>5</v>
      </c>
      <c r="G10" s="22"/>
    </row>
    <row r="11" spans="2:7" ht="46.8" x14ac:dyDescent="0.3">
      <c r="B11" s="91">
        <v>1</v>
      </c>
      <c r="C11" s="93" t="s">
        <v>6</v>
      </c>
      <c r="D11" s="93" t="s">
        <v>7</v>
      </c>
      <c r="E11" s="97">
        <v>2</v>
      </c>
      <c r="F11" s="99" t="s">
        <v>8</v>
      </c>
      <c r="G11" s="22"/>
    </row>
    <row r="12" spans="2:7" ht="31.2" x14ac:dyDescent="0.3">
      <c r="B12" s="91">
        <v>2</v>
      </c>
      <c r="C12" s="93" t="s">
        <v>9</v>
      </c>
      <c r="D12" s="93" t="s">
        <v>10</v>
      </c>
      <c r="E12" s="97">
        <v>2</v>
      </c>
      <c r="F12" s="99" t="s">
        <v>8</v>
      </c>
      <c r="G12" s="22"/>
    </row>
    <row r="13" spans="2:7" ht="52.2" customHeight="1" x14ac:dyDescent="0.3">
      <c r="B13" s="91">
        <v>3</v>
      </c>
      <c r="C13" s="94" t="s">
        <v>11</v>
      </c>
      <c r="D13" s="93" t="s">
        <v>12</v>
      </c>
      <c r="E13" s="97">
        <v>1</v>
      </c>
      <c r="F13" s="99" t="s">
        <v>8</v>
      </c>
      <c r="G13" s="22"/>
    </row>
    <row r="14" spans="2:7" ht="100.2" customHeight="1" x14ac:dyDescent="0.3">
      <c r="B14" s="91">
        <v>4</v>
      </c>
      <c r="C14" s="94" t="s">
        <v>13</v>
      </c>
      <c r="D14" s="93" t="s">
        <v>14</v>
      </c>
      <c r="E14" s="97">
        <v>1</v>
      </c>
      <c r="F14" s="99" t="s">
        <v>15</v>
      </c>
      <c r="G14" s="22"/>
    </row>
    <row r="15" spans="2:7" ht="113.25" customHeight="1" x14ac:dyDescent="0.3">
      <c r="B15" s="91">
        <v>5</v>
      </c>
      <c r="C15" s="94" t="s">
        <v>16</v>
      </c>
      <c r="D15" s="93" t="s">
        <v>17</v>
      </c>
      <c r="E15" s="97">
        <v>10</v>
      </c>
      <c r="F15" s="99" t="s">
        <v>18</v>
      </c>
      <c r="G15" s="22"/>
    </row>
    <row r="16" spans="2:7" ht="15" customHeight="1" x14ac:dyDescent="0.3">
      <c r="B16" s="122">
        <v>6</v>
      </c>
      <c r="C16" s="126" t="s">
        <v>19</v>
      </c>
      <c r="D16" s="123" t="s">
        <v>20</v>
      </c>
      <c r="E16" s="124" t="s">
        <v>21</v>
      </c>
      <c r="F16" s="125" t="s">
        <v>8</v>
      </c>
      <c r="G16" s="22"/>
    </row>
    <row r="17" spans="2:9" ht="15" customHeight="1" x14ac:dyDescent="0.3">
      <c r="B17" s="122"/>
      <c r="C17" s="126"/>
      <c r="D17" s="123"/>
      <c r="E17" s="124"/>
      <c r="F17" s="125"/>
      <c r="G17" s="22"/>
    </row>
    <row r="18" spans="2:9" ht="156" customHeight="1" x14ac:dyDescent="0.3">
      <c r="B18" s="122"/>
      <c r="C18" s="126"/>
      <c r="D18" s="123"/>
      <c r="E18" s="124"/>
      <c r="F18" s="125"/>
      <c r="G18" s="22"/>
      <c r="I18" s="20"/>
    </row>
    <row r="19" spans="2:9" ht="90" customHeight="1" x14ac:dyDescent="0.3">
      <c r="B19" s="91">
        <v>7</v>
      </c>
      <c r="C19" s="93" t="s">
        <v>22</v>
      </c>
      <c r="D19" s="93" t="s">
        <v>23</v>
      </c>
      <c r="E19" s="97">
        <v>5</v>
      </c>
      <c r="F19" s="99" t="s">
        <v>24</v>
      </c>
      <c r="G19" s="22"/>
    </row>
    <row r="20" spans="2:9" ht="84" customHeight="1" x14ac:dyDescent="0.3">
      <c r="B20" s="91">
        <v>8</v>
      </c>
      <c r="C20" s="95" t="s">
        <v>25</v>
      </c>
      <c r="D20" s="93" t="s">
        <v>26</v>
      </c>
      <c r="E20" s="97">
        <v>1.5</v>
      </c>
      <c r="F20" s="99" t="s">
        <v>27</v>
      </c>
      <c r="G20" s="22"/>
    </row>
    <row r="21" spans="2:9" ht="48.6" x14ac:dyDescent="0.3">
      <c r="B21" s="91">
        <v>9</v>
      </c>
      <c r="C21" s="93" t="s">
        <v>28</v>
      </c>
      <c r="D21" s="93" t="s">
        <v>29</v>
      </c>
      <c r="E21" s="97">
        <v>0.5</v>
      </c>
      <c r="F21" s="99" t="s">
        <v>30</v>
      </c>
      <c r="G21" s="22"/>
    </row>
    <row r="22" spans="2:9" ht="46.8" x14ac:dyDescent="0.3">
      <c r="B22" s="91">
        <v>10</v>
      </c>
      <c r="C22" s="93" t="s">
        <v>31</v>
      </c>
      <c r="D22" s="93" t="s">
        <v>32</v>
      </c>
      <c r="E22" s="97">
        <v>1</v>
      </c>
      <c r="F22" s="99" t="s">
        <v>8</v>
      </c>
      <c r="G22" s="22"/>
    </row>
    <row r="23" spans="2:9" ht="47.4" thickBot="1" x14ac:dyDescent="0.35">
      <c r="B23" s="92">
        <v>11</v>
      </c>
      <c r="C23" s="96" t="s">
        <v>33</v>
      </c>
      <c r="D23" s="96" t="s">
        <v>34</v>
      </c>
      <c r="E23" s="98">
        <v>1</v>
      </c>
      <c r="F23" s="100" t="s">
        <v>8</v>
      </c>
      <c r="G23" s="22"/>
    </row>
    <row r="24" spans="2:9" ht="15" customHeight="1" x14ac:dyDescent="0.3">
      <c r="B24" s="24"/>
      <c r="C24" s="22"/>
      <c r="D24" s="22"/>
      <c r="E24" s="22"/>
      <c r="F24" s="22"/>
      <c r="G24" s="22"/>
    </row>
    <row r="25" spans="2:9" ht="15" customHeight="1" x14ac:dyDescent="0.3">
      <c r="B25" s="118" t="s">
        <v>35</v>
      </c>
      <c r="C25" s="118"/>
      <c r="D25" s="118"/>
      <c r="E25" s="118"/>
      <c r="F25" s="118"/>
      <c r="G25" s="25"/>
    </row>
    <row r="26" spans="2:9" ht="15" customHeight="1" x14ac:dyDescent="0.3">
      <c r="B26" s="118"/>
      <c r="C26" s="118"/>
      <c r="D26" s="118"/>
      <c r="E26" s="118"/>
      <c r="F26" s="118"/>
      <c r="G26" s="25"/>
    </row>
    <row r="27" spans="2:9" ht="15" customHeight="1" x14ac:dyDescent="0.3">
      <c r="B27" s="118"/>
      <c r="C27" s="118"/>
      <c r="D27" s="118"/>
      <c r="E27" s="118"/>
      <c r="F27" s="118"/>
      <c r="G27" s="25"/>
    </row>
    <row r="28" spans="2:9" ht="15" customHeight="1" x14ac:dyDescent="0.3">
      <c r="B28" s="118"/>
      <c r="C28" s="118"/>
      <c r="D28" s="118"/>
      <c r="E28" s="118"/>
      <c r="F28" s="118"/>
      <c r="G28" s="25"/>
    </row>
    <row r="29" spans="2:9" ht="15" customHeight="1" x14ac:dyDescent="0.3">
      <c r="B29" s="118"/>
      <c r="C29" s="118"/>
      <c r="D29" s="118"/>
      <c r="E29" s="118"/>
      <c r="F29" s="118"/>
      <c r="G29" s="25"/>
    </row>
    <row r="30" spans="2:9" ht="15" customHeight="1" x14ac:dyDescent="0.3">
      <c r="B30" s="118"/>
      <c r="C30" s="118"/>
      <c r="D30" s="118"/>
      <c r="E30" s="118"/>
      <c r="F30" s="118"/>
      <c r="G30" s="25"/>
    </row>
    <row r="31" spans="2:9" ht="15" customHeight="1" x14ac:dyDescent="0.3">
      <c r="B31" s="118"/>
      <c r="C31" s="118"/>
      <c r="D31" s="118"/>
      <c r="E31" s="118"/>
      <c r="F31" s="118"/>
      <c r="G31" s="25"/>
    </row>
    <row r="32" spans="2:9" ht="15" customHeight="1" x14ac:dyDescent="0.3">
      <c r="B32" s="118"/>
      <c r="C32" s="118"/>
      <c r="D32" s="118"/>
      <c r="E32" s="118"/>
      <c r="F32" s="118"/>
      <c r="G32" s="25"/>
    </row>
    <row r="33" spans="2:7" ht="15" customHeight="1" x14ac:dyDescent="0.3">
      <c r="B33" s="118"/>
      <c r="C33" s="118"/>
      <c r="D33" s="118"/>
      <c r="E33" s="118"/>
      <c r="F33" s="118"/>
      <c r="G33" s="25"/>
    </row>
    <row r="34" spans="2:7" ht="15" customHeight="1" x14ac:dyDescent="0.3">
      <c r="B34" s="118"/>
      <c r="C34" s="118"/>
      <c r="D34" s="118"/>
      <c r="E34" s="118"/>
      <c r="F34" s="118"/>
      <c r="G34" s="25"/>
    </row>
    <row r="35" spans="2:7" ht="15" customHeight="1" x14ac:dyDescent="0.3">
      <c r="B35" s="118"/>
      <c r="C35" s="118"/>
      <c r="D35" s="118"/>
      <c r="E35" s="118"/>
      <c r="F35" s="118"/>
      <c r="G35" s="25"/>
    </row>
    <row r="36" spans="2:7" ht="3.45" customHeight="1" x14ac:dyDescent="0.3">
      <c r="B36" s="118"/>
      <c r="C36" s="118"/>
      <c r="D36" s="118"/>
      <c r="E36" s="118"/>
      <c r="F36" s="118"/>
      <c r="G36" s="25"/>
    </row>
    <row r="37" spans="2:7" ht="15" customHeight="1" x14ac:dyDescent="0.3">
      <c r="B37" s="25"/>
      <c r="C37" s="25"/>
      <c r="D37" s="25"/>
      <c r="E37" s="25"/>
      <c r="F37" s="25"/>
      <c r="G37" s="25"/>
    </row>
    <row r="38" spans="2:7" ht="15" hidden="1" customHeight="1" x14ac:dyDescent="0.3">
      <c r="B38" s="25"/>
      <c r="C38" s="25"/>
      <c r="D38" s="25"/>
      <c r="E38" s="25"/>
      <c r="F38" s="25"/>
      <c r="G38" s="25"/>
    </row>
    <row r="39" spans="2:7" ht="15" hidden="1" customHeight="1" x14ac:dyDescent="0.3">
      <c r="B39" s="19"/>
      <c r="C39" s="19"/>
      <c r="D39" s="19"/>
      <c r="E39" s="19"/>
      <c r="F39" s="19"/>
      <c r="G39" s="19"/>
    </row>
    <row r="40" spans="2:7" ht="15" hidden="1" customHeight="1" x14ac:dyDescent="0.3">
      <c r="B40" s="19"/>
      <c r="C40" s="19"/>
      <c r="D40" s="19"/>
      <c r="E40" s="19"/>
      <c r="F40" s="19"/>
      <c r="G40" s="19"/>
    </row>
    <row r="41" spans="2:7" ht="15" hidden="1" customHeight="1" x14ac:dyDescent="0.3">
      <c r="B41" s="19"/>
      <c r="C41" s="19"/>
      <c r="D41" s="19"/>
      <c r="E41" s="19"/>
      <c r="F41" s="19"/>
    </row>
  </sheetData>
  <mergeCells count="7">
    <mergeCell ref="B25:F36"/>
    <mergeCell ref="B7:F8"/>
    <mergeCell ref="B16:B18"/>
    <mergeCell ref="D16:D18"/>
    <mergeCell ref="E16:E18"/>
    <mergeCell ref="F16:F18"/>
    <mergeCell ref="C16: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
  <sheetViews>
    <sheetView workbookViewId="0">
      <selection activeCell="B3" sqref="B3"/>
    </sheetView>
  </sheetViews>
  <sheetFormatPr defaultColWidth="0" defaultRowHeight="15" customHeight="1" zeroHeight="1" x14ac:dyDescent="0.3"/>
  <cols>
    <col min="1" max="1" width="2.77734375" style="22" customWidth="1"/>
    <col min="2" max="2" width="9.5546875" style="1" customWidth="1"/>
    <col min="3" max="3" width="9.33203125" style="1" customWidth="1"/>
    <col min="4" max="4" width="65.88671875" style="1" customWidth="1"/>
    <col min="5" max="5" width="39.109375" style="1" customWidth="1"/>
    <col min="6" max="6" width="8.5546875" style="1" customWidth="1"/>
    <col min="7" max="7" width="15.77734375" style="1" customWidth="1"/>
    <col min="8" max="8" width="12.6640625" style="1" customWidth="1"/>
    <col min="9" max="9" width="7.21875" style="22" customWidth="1"/>
    <col min="10" max="18" width="9.109375" style="1" hidden="1" customWidth="1"/>
    <col min="19" max="16384" width="14.44140625" style="1" hidden="1"/>
  </cols>
  <sheetData>
    <row r="1" spans="2:8" s="22" customFormat="1" ht="15" customHeight="1" x14ac:dyDescent="0.3"/>
    <row r="2" spans="2:8" s="22" customFormat="1" ht="20.55" customHeight="1" x14ac:dyDescent="0.45">
      <c r="B2" s="30" t="s">
        <v>82</v>
      </c>
    </row>
    <row r="3" spans="2:8" s="22" customFormat="1" ht="22.05" customHeight="1" x14ac:dyDescent="0.45">
      <c r="B3" s="29" t="s">
        <v>0</v>
      </c>
    </row>
    <row r="4" spans="2:8" s="22" customFormat="1" ht="15" customHeight="1" x14ac:dyDescent="0.45">
      <c r="B4" s="31"/>
    </row>
    <row r="5" spans="2:8" s="22" customFormat="1" ht="15" customHeight="1" x14ac:dyDescent="0.4">
      <c r="B5" s="32" t="s">
        <v>76</v>
      </c>
    </row>
    <row r="6" spans="2:8" s="22" customFormat="1" ht="15" customHeight="1" x14ac:dyDescent="0.3"/>
    <row r="7" spans="2:8" ht="102" customHeight="1" thickBot="1" x14ac:dyDescent="0.35">
      <c r="B7" s="129" t="s">
        <v>36</v>
      </c>
      <c r="C7" s="130"/>
      <c r="D7" s="130"/>
      <c r="E7" s="130"/>
      <c r="F7" s="130"/>
      <c r="G7" s="130"/>
      <c r="H7" s="130"/>
    </row>
    <row r="8" spans="2:8" ht="13.8" x14ac:dyDescent="0.3">
      <c r="B8" s="33"/>
      <c r="C8" s="34"/>
      <c r="D8" s="35"/>
      <c r="E8" s="36"/>
      <c r="F8" s="37"/>
      <c r="G8" s="37"/>
      <c r="H8" s="38"/>
    </row>
    <row r="9" spans="2:8" ht="13.8" x14ac:dyDescent="0.3">
      <c r="B9" s="39" t="s">
        <v>37</v>
      </c>
      <c r="C9" s="4"/>
      <c r="D9" s="5"/>
      <c r="E9" s="17"/>
      <c r="F9" s="6" t="s">
        <v>38</v>
      </c>
      <c r="G9" s="7"/>
      <c r="H9" s="40"/>
    </row>
    <row r="10" spans="2:8" ht="13.8" x14ac:dyDescent="0.3">
      <c r="B10" s="39"/>
      <c r="C10" s="4"/>
      <c r="D10" s="18"/>
      <c r="E10" s="17"/>
      <c r="F10" s="8"/>
      <c r="G10" s="8"/>
      <c r="H10" s="40"/>
    </row>
    <row r="11" spans="2:8" ht="29.4" customHeight="1" x14ac:dyDescent="0.3">
      <c r="B11" s="127" t="s">
        <v>39</v>
      </c>
      <c r="C11" s="128"/>
      <c r="D11" s="5"/>
      <c r="E11" s="17"/>
      <c r="F11" s="6" t="s">
        <v>40</v>
      </c>
      <c r="G11" s="7"/>
      <c r="H11" s="40"/>
    </row>
    <row r="12" spans="2:8" ht="13.8" x14ac:dyDescent="0.3">
      <c r="B12" s="39"/>
      <c r="C12" s="4"/>
      <c r="D12" s="18"/>
      <c r="E12" s="17"/>
      <c r="F12" s="4"/>
      <c r="G12" s="4"/>
      <c r="H12" s="40"/>
    </row>
    <row r="13" spans="2:8" ht="14.4" thickBot="1" x14ac:dyDescent="0.35">
      <c r="B13" s="41"/>
      <c r="C13" s="42"/>
      <c r="D13" s="43"/>
      <c r="E13" s="44"/>
      <c r="F13" s="43"/>
      <c r="G13" s="43"/>
      <c r="H13" s="45"/>
    </row>
    <row r="14" spans="2:8" ht="9.4499999999999993" customHeight="1" thickBot="1" x14ac:dyDescent="0.35">
      <c r="B14" s="3"/>
      <c r="C14" s="9"/>
      <c r="D14" s="3"/>
      <c r="E14" s="3"/>
      <c r="F14" s="3"/>
      <c r="G14" s="3"/>
      <c r="H14" s="9"/>
    </row>
    <row r="15" spans="2:8" ht="22.5" customHeight="1" x14ac:dyDescent="0.3">
      <c r="B15" s="87" t="s">
        <v>41</v>
      </c>
      <c r="C15" s="86"/>
      <c r="D15" s="54"/>
      <c r="E15" s="54"/>
      <c r="F15" s="54"/>
      <c r="G15" s="54"/>
      <c r="H15" s="55"/>
    </row>
    <row r="16" spans="2:8" ht="4.5" customHeight="1" x14ac:dyDescent="0.3">
      <c r="B16" s="67"/>
      <c r="C16" s="68"/>
      <c r="D16" s="68"/>
      <c r="E16" s="68"/>
      <c r="F16" s="68"/>
      <c r="G16" s="68"/>
      <c r="H16" s="69"/>
    </row>
    <row r="17" spans="2:8" ht="41.4" x14ac:dyDescent="0.3">
      <c r="B17" s="56"/>
      <c r="C17" s="57" t="s">
        <v>1</v>
      </c>
      <c r="D17" s="135" t="s">
        <v>42</v>
      </c>
      <c r="E17" s="136"/>
      <c r="F17" s="57" t="s">
        <v>43</v>
      </c>
      <c r="G17" s="57" t="s">
        <v>44</v>
      </c>
      <c r="H17" s="58" t="s">
        <v>45</v>
      </c>
    </row>
    <row r="18" spans="2:8" ht="13.8" x14ac:dyDescent="0.3">
      <c r="B18" s="56"/>
      <c r="C18" s="10">
        <v>1</v>
      </c>
      <c r="D18" s="131" t="s">
        <v>6</v>
      </c>
      <c r="E18" s="132"/>
      <c r="F18" s="14">
        <f t="shared" ref="F18:F28" ca="1" si="0">SUMIF($C$32:$C$65,C18,$F$32:$F$64)</f>
        <v>0</v>
      </c>
      <c r="G18" s="14">
        <f>IF(C18="","",VLOOKUP(C18,'CPD Categories'!$B$8:$E$20,4,FALSE))</f>
        <v>2</v>
      </c>
      <c r="H18" s="46">
        <f ca="1">F18*G18</f>
        <v>0</v>
      </c>
    </row>
    <row r="19" spans="2:8" ht="13.8" x14ac:dyDescent="0.3">
      <c r="B19" s="56"/>
      <c r="C19" s="10">
        <v>2</v>
      </c>
      <c r="D19" s="131" t="s">
        <v>9</v>
      </c>
      <c r="E19" s="132"/>
      <c r="F19" s="14">
        <f t="shared" ca="1" si="0"/>
        <v>0</v>
      </c>
      <c r="G19" s="14">
        <f>IF(C19="","",VLOOKUP(C19,'CPD Categories'!$B$8:$E$20,4,FALSE))</f>
        <v>2</v>
      </c>
      <c r="H19" s="46">
        <f t="shared" ref="H19:H20" ca="1" si="1">G19*F19</f>
        <v>0</v>
      </c>
    </row>
    <row r="20" spans="2:8" ht="13.8" x14ac:dyDescent="0.3">
      <c r="B20" s="56"/>
      <c r="C20" s="10">
        <v>3</v>
      </c>
      <c r="D20" s="131" t="s">
        <v>11</v>
      </c>
      <c r="E20" s="132"/>
      <c r="F20" s="14">
        <f t="shared" ca="1" si="0"/>
        <v>0</v>
      </c>
      <c r="G20" s="14">
        <f>IF(C20="","",VLOOKUP(C20,'CPD Categories'!$B$8:$E$20,4,FALSE))</f>
        <v>1</v>
      </c>
      <c r="H20" s="46">
        <f t="shared" ca="1" si="1"/>
        <v>0</v>
      </c>
    </row>
    <row r="21" spans="2:8" ht="13.8" x14ac:dyDescent="0.3">
      <c r="B21" s="56"/>
      <c r="C21" s="10">
        <v>4</v>
      </c>
      <c r="D21" s="131" t="s">
        <v>46</v>
      </c>
      <c r="E21" s="132"/>
      <c r="F21" s="14">
        <f t="shared" ca="1" si="0"/>
        <v>0</v>
      </c>
      <c r="G21" s="14">
        <f>IF(C21="","",VLOOKUP(C21,'CPD Categories'!$B$8:$E$20,4,FALSE))</f>
        <v>1</v>
      </c>
      <c r="H21" s="46">
        <f ca="1">IF(G21*F21&gt;50,50,G21*F21)</f>
        <v>0</v>
      </c>
    </row>
    <row r="22" spans="2:8" ht="13.8" x14ac:dyDescent="0.3">
      <c r="B22" s="56"/>
      <c r="C22" s="10">
        <v>5</v>
      </c>
      <c r="D22" s="131" t="s">
        <v>47</v>
      </c>
      <c r="E22" s="132"/>
      <c r="F22" s="14">
        <f t="shared" ca="1" si="0"/>
        <v>0</v>
      </c>
      <c r="G22" s="14">
        <f>IF(C22="","",VLOOKUP(C22,'CPD Categories'!$B$8:$E$20,4,FALSE))</f>
        <v>10</v>
      </c>
      <c r="H22" s="46">
        <f ca="1">G22*F22</f>
        <v>0</v>
      </c>
    </row>
    <row r="23" spans="2:8" ht="13.8" x14ac:dyDescent="0.3">
      <c r="B23" s="56"/>
      <c r="C23" s="10">
        <v>6</v>
      </c>
      <c r="D23" s="131" t="s">
        <v>48</v>
      </c>
      <c r="E23" s="132"/>
      <c r="F23" s="14">
        <f t="shared" ca="1" si="0"/>
        <v>0</v>
      </c>
      <c r="G23" s="14" t="str">
        <f>IF(C23="","",VLOOKUP(C23,'CPD Categories'!$B$8:$E$20,4,FALSE))</f>
        <v>NA</v>
      </c>
      <c r="H23" s="46">
        <f>SUMIF($C$32:$C$66,C23,$H$32:$H$66)</f>
        <v>0</v>
      </c>
    </row>
    <row r="24" spans="2:8" ht="13.8" x14ac:dyDescent="0.3">
      <c r="B24" s="56"/>
      <c r="C24" s="10">
        <v>7</v>
      </c>
      <c r="D24" s="131" t="s">
        <v>49</v>
      </c>
      <c r="E24" s="132"/>
      <c r="F24" s="14">
        <f t="shared" ca="1" si="0"/>
        <v>0</v>
      </c>
      <c r="G24" s="14">
        <f>IF(C24="","",VLOOKUP(C24,'CPD Categories'!$B$8:$E$20,4,FALSE))</f>
        <v>5</v>
      </c>
      <c r="H24" s="46">
        <f t="shared" ref="H24:H25" ca="1" si="2">IF(G24*F24&gt;40,40,G24*F24)</f>
        <v>0</v>
      </c>
    </row>
    <row r="25" spans="2:8" ht="13.2" customHeight="1" x14ac:dyDescent="0.3">
      <c r="B25" s="56"/>
      <c r="C25" s="10">
        <v>8</v>
      </c>
      <c r="D25" s="131" t="s">
        <v>50</v>
      </c>
      <c r="E25" s="132"/>
      <c r="F25" s="14">
        <f t="shared" ca="1" si="0"/>
        <v>0</v>
      </c>
      <c r="G25" s="14">
        <f>IF(C25="","",VLOOKUP(C25,'CPD Categories'!$B$8:$E$20,4,FALSE))</f>
        <v>1.5</v>
      </c>
      <c r="H25" s="46">
        <f t="shared" ca="1" si="2"/>
        <v>0</v>
      </c>
    </row>
    <row r="26" spans="2:8" ht="13.2" customHeight="1" x14ac:dyDescent="0.3">
      <c r="B26" s="56"/>
      <c r="C26" s="10">
        <v>9</v>
      </c>
      <c r="D26" s="131" t="s">
        <v>51</v>
      </c>
      <c r="E26" s="132"/>
      <c r="F26" s="14">
        <f t="shared" ca="1" si="0"/>
        <v>0</v>
      </c>
      <c r="G26" s="14">
        <f>IF(C26="","",VLOOKUP(C26,'CPD Categories'!$B$8:$E$20,4,FALSE))</f>
        <v>0.5</v>
      </c>
      <c r="H26" s="46">
        <f ca="1">IF(G26*F26&gt;20,20,G26*F26)</f>
        <v>0</v>
      </c>
    </row>
    <row r="27" spans="2:8" ht="13.2" customHeight="1" x14ac:dyDescent="0.3">
      <c r="B27" s="56"/>
      <c r="C27" s="10">
        <v>10</v>
      </c>
      <c r="D27" s="131" t="s">
        <v>52</v>
      </c>
      <c r="E27" s="132"/>
      <c r="F27" s="14">
        <f t="shared" ca="1" si="0"/>
        <v>0</v>
      </c>
      <c r="G27" s="14">
        <f>IF(C27="","",VLOOKUP(C27,'CPD Categories'!$B$8:$E$20,4,FALSE))</f>
        <v>1</v>
      </c>
      <c r="H27" s="46">
        <f ca="1">G27*F27</f>
        <v>0</v>
      </c>
    </row>
    <row r="28" spans="2:8" ht="13.2" customHeight="1" thickBot="1" x14ac:dyDescent="0.35">
      <c r="B28" s="59"/>
      <c r="C28" s="11">
        <v>11</v>
      </c>
      <c r="D28" s="133" t="s">
        <v>53</v>
      </c>
      <c r="E28" s="134"/>
      <c r="F28" s="27">
        <f t="shared" ca="1" si="0"/>
        <v>0</v>
      </c>
      <c r="G28" s="14">
        <f>IF(C28="","",VLOOKUP(C28,'CPD Categories'!$B$8:$E$20,4,FALSE))</f>
        <v>1</v>
      </c>
      <c r="H28" s="47">
        <f ca="1">F28*G28</f>
        <v>0</v>
      </c>
    </row>
    <row r="29" spans="2:8" ht="24" customHeight="1" thickBot="1" x14ac:dyDescent="0.35">
      <c r="B29" s="60"/>
      <c r="C29" s="61"/>
      <c r="D29" s="62"/>
      <c r="E29" s="63"/>
      <c r="F29" s="64"/>
      <c r="G29" s="65" t="s">
        <v>54</v>
      </c>
      <c r="H29" s="66">
        <f ca="1">SUM(H18:H28)</f>
        <v>0</v>
      </c>
    </row>
    <row r="30" spans="2:8" ht="9.4499999999999993" customHeight="1" thickBot="1" x14ac:dyDescent="0.35">
      <c r="B30" s="12"/>
      <c r="C30" s="12"/>
      <c r="D30" s="12"/>
      <c r="E30" s="12"/>
      <c r="F30" s="12"/>
      <c r="G30" s="12"/>
      <c r="H30" s="13"/>
    </row>
    <row r="31" spans="2:8" ht="41.25" customHeight="1" x14ac:dyDescent="0.3">
      <c r="B31" s="71" t="s">
        <v>55</v>
      </c>
      <c r="C31" s="72" t="s">
        <v>1</v>
      </c>
      <c r="D31" s="72" t="s">
        <v>2</v>
      </c>
      <c r="E31" s="72" t="s">
        <v>56</v>
      </c>
      <c r="F31" s="72" t="s">
        <v>57</v>
      </c>
      <c r="G31" s="72" t="s">
        <v>4</v>
      </c>
      <c r="H31" s="73" t="s">
        <v>54</v>
      </c>
    </row>
    <row r="32" spans="2:8" ht="57.75" customHeight="1" x14ac:dyDescent="0.3">
      <c r="B32" s="50"/>
      <c r="C32" s="48"/>
      <c r="D32" s="48"/>
      <c r="E32" s="48"/>
      <c r="F32" s="48"/>
      <c r="G32" s="49" t="str">
        <f>IF(C32="","",VLOOKUP(C32,'CPD Categories'!$B$7:$E$20,4,FALSE))</f>
        <v/>
      </c>
      <c r="H32" s="51" t="str">
        <f t="shared" ref="H32:H54" si="3">IF(F32="","",F32*G32)</f>
        <v/>
      </c>
    </row>
    <row r="33" spans="2:8" ht="57.75" customHeight="1" x14ac:dyDescent="0.3">
      <c r="B33" s="50"/>
      <c r="C33" s="48"/>
      <c r="D33" s="48"/>
      <c r="E33" s="48"/>
      <c r="F33" s="48"/>
      <c r="G33" s="49" t="str">
        <f>IF(C33="","",VLOOKUP(C33,'CPD Categories'!$B$7:$E$20,4,FALSE))</f>
        <v/>
      </c>
      <c r="H33" s="51" t="str">
        <f t="shared" si="3"/>
        <v/>
      </c>
    </row>
    <row r="34" spans="2:8" ht="57.75" customHeight="1" x14ac:dyDescent="0.3">
      <c r="B34" s="50"/>
      <c r="C34" s="48"/>
      <c r="D34" s="48"/>
      <c r="E34" s="48"/>
      <c r="F34" s="48"/>
      <c r="G34" s="49" t="str">
        <f>IF(C34="","",VLOOKUP(C34,'CPD Categories'!$B$7:$E$20,4,FALSE))</f>
        <v/>
      </c>
      <c r="H34" s="51" t="str">
        <f t="shared" si="3"/>
        <v/>
      </c>
    </row>
    <row r="35" spans="2:8" ht="57.75" customHeight="1" x14ac:dyDescent="0.3">
      <c r="B35" s="50"/>
      <c r="C35" s="48"/>
      <c r="D35" s="48"/>
      <c r="E35" s="48"/>
      <c r="F35" s="48"/>
      <c r="G35" s="49" t="str">
        <f>IF(C35="","",VLOOKUP(C35,'CPD Categories'!$B$7:$E$20,4,FALSE))</f>
        <v/>
      </c>
      <c r="H35" s="51" t="str">
        <f t="shared" si="3"/>
        <v/>
      </c>
    </row>
    <row r="36" spans="2:8" ht="57.75" customHeight="1" x14ac:dyDescent="0.3">
      <c r="B36" s="50"/>
      <c r="C36" s="48"/>
      <c r="D36" s="48"/>
      <c r="E36" s="48"/>
      <c r="F36" s="48"/>
      <c r="G36" s="49" t="str">
        <f>IF(C36="","",VLOOKUP(C36,'CPD Categories'!$B$7:$E$20,4,FALSE))</f>
        <v/>
      </c>
      <c r="H36" s="51" t="str">
        <f t="shared" si="3"/>
        <v/>
      </c>
    </row>
    <row r="37" spans="2:8" ht="57.75" customHeight="1" x14ac:dyDescent="0.3">
      <c r="B37" s="50"/>
      <c r="C37" s="48"/>
      <c r="D37" s="48"/>
      <c r="E37" s="48"/>
      <c r="F37" s="48"/>
      <c r="G37" s="49" t="str">
        <f>IF(C37="","",VLOOKUP(C37,'CPD Categories'!$B$7:$E$20,4,FALSE))</f>
        <v/>
      </c>
      <c r="H37" s="51" t="str">
        <f t="shared" si="3"/>
        <v/>
      </c>
    </row>
    <row r="38" spans="2:8" ht="57.75" customHeight="1" x14ac:dyDescent="0.3">
      <c r="B38" s="50"/>
      <c r="C38" s="48"/>
      <c r="D38" s="48"/>
      <c r="E38" s="48"/>
      <c r="F38" s="48"/>
      <c r="G38" s="49" t="str">
        <f>IF(C38="","",VLOOKUP(C38,'CPD Categories'!$B$7:$E$20,4,FALSE))</f>
        <v/>
      </c>
      <c r="H38" s="51" t="str">
        <f t="shared" si="3"/>
        <v/>
      </c>
    </row>
    <row r="39" spans="2:8" ht="57.75" customHeight="1" x14ac:dyDescent="0.3">
      <c r="B39" s="50"/>
      <c r="C39" s="48"/>
      <c r="D39" s="48"/>
      <c r="E39" s="48"/>
      <c r="F39" s="48"/>
      <c r="G39" s="49" t="str">
        <f>IF(C39="","",VLOOKUP(C39,'CPD Categories'!$B$7:$E$20,4,FALSE))</f>
        <v/>
      </c>
      <c r="H39" s="51" t="str">
        <f t="shared" si="3"/>
        <v/>
      </c>
    </row>
    <row r="40" spans="2:8" ht="57.75" customHeight="1" x14ac:dyDescent="0.3">
      <c r="B40" s="50"/>
      <c r="C40" s="48"/>
      <c r="D40" s="48"/>
      <c r="E40" s="48"/>
      <c r="F40" s="48"/>
      <c r="G40" s="49" t="str">
        <f>IF(C40="","",VLOOKUP(C40,'CPD Categories'!$B$7:$E$20,4,FALSE))</f>
        <v/>
      </c>
      <c r="H40" s="51" t="str">
        <f t="shared" si="3"/>
        <v/>
      </c>
    </row>
    <row r="41" spans="2:8" ht="57.75" customHeight="1" x14ac:dyDescent="0.3">
      <c r="B41" s="50"/>
      <c r="C41" s="48"/>
      <c r="D41" s="48"/>
      <c r="E41" s="48"/>
      <c r="F41" s="48"/>
      <c r="G41" s="49" t="str">
        <f>IF(C41="","",VLOOKUP(C41,'CPD Categories'!$B$7:$E$20,4,FALSE))</f>
        <v/>
      </c>
      <c r="H41" s="51" t="str">
        <f t="shared" si="3"/>
        <v/>
      </c>
    </row>
    <row r="42" spans="2:8" ht="57.75" customHeight="1" x14ac:dyDescent="0.3">
      <c r="B42" s="50"/>
      <c r="C42" s="48"/>
      <c r="D42" s="48"/>
      <c r="E42" s="48"/>
      <c r="F42" s="48"/>
      <c r="G42" s="49" t="str">
        <f>IF(C42="","",VLOOKUP(C42,'CPD Categories'!$B$7:$E$20,4,FALSE))</f>
        <v/>
      </c>
      <c r="H42" s="51" t="str">
        <f t="shared" si="3"/>
        <v/>
      </c>
    </row>
    <row r="43" spans="2:8" ht="57.75" customHeight="1" x14ac:dyDescent="0.3">
      <c r="B43" s="50"/>
      <c r="C43" s="48"/>
      <c r="D43" s="48"/>
      <c r="E43" s="48"/>
      <c r="F43" s="48"/>
      <c r="G43" s="49" t="str">
        <f>IF(C43="","",VLOOKUP(C43,'CPD Categories'!$B$7:$E$20,4,FALSE))</f>
        <v/>
      </c>
      <c r="H43" s="51" t="str">
        <f t="shared" si="3"/>
        <v/>
      </c>
    </row>
    <row r="44" spans="2:8" ht="57.75" customHeight="1" x14ac:dyDescent="0.3">
      <c r="B44" s="50"/>
      <c r="C44" s="48"/>
      <c r="D44" s="48"/>
      <c r="E44" s="48"/>
      <c r="F44" s="48"/>
      <c r="G44" s="49" t="str">
        <f>IF(C44="","",VLOOKUP(C44,'CPD Categories'!$B$7:$E$20,4,FALSE))</f>
        <v/>
      </c>
      <c r="H44" s="51" t="str">
        <f t="shared" si="3"/>
        <v/>
      </c>
    </row>
    <row r="45" spans="2:8" ht="57.75" customHeight="1" x14ac:dyDescent="0.3">
      <c r="B45" s="50"/>
      <c r="C45" s="48"/>
      <c r="D45" s="48"/>
      <c r="E45" s="48"/>
      <c r="F45" s="48"/>
      <c r="G45" s="49" t="str">
        <f>IF(C45="","",VLOOKUP(C45,'CPD Categories'!$B$7:$E$20,4,FALSE))</f>
        <v/>
      </c>
      <c r="H45" s="51" t="str">
        <f t="shared" si="3"/>
        <v/>
      </c>
    </row>
    <row r="46" spans="2:8" ht="57.75" customHeight="1" x14ac:dyDescent="0.3">
      <c r="B46" s="50"/>
      <c r="C46" s="48"/>
      <c r="D46" s="48"/>
      <c r="E46" s="48"/>
      <c r="F46" s="48"/>
      <c r="G46" s="49" t="str">
        <f>IF(C46="","",VLOOKUP(C46,'CPD Categories'!$B$7:$E$20,4,FALSE))</f>
        <v/>
      </c>
      <c r="H46" s="51" t="str">
        <f t="shared" si="3"/>
        <v/>
      </c>
    </row>
    <row r="47" spans="2:8" ht="57.75" customHeight="1" x14ac:dyDescent="0.3">
      <c r="B47" s="50"/>
      <c r="C47" s="48"/>
      <c r="D47" s="48"/>
      <c r="E47" s="48"/>
      <c r="F47" s="48"/>
      <c r="G47" s="49" t="str">
        <f>IF(C47="","",VLOOKUP(C47,'CPD Categories'!$B$7:$E$20,4,FALSE))</f>
        <v/>
      </c>
      <c r="H47" s="51" t="str">
        <f t="shared" si="3"/>
        <v/>
      </c>
    </row>
    <row r="48" spans="2:8" ht="57.75" customHeight="1" x14ac:dyDescent="0.3">
      <c r="B48" s="50"/>
      <c r="C48" s="48"/>
      <c r="D48" s="48"/>
      <c r="E48" s="48"/>
      <c r="F48" s="48"/>
      <c r="G48" s="49" t="str">
        <f>IF(C48="","",VLOOKUP(C48,'CPD Categories'!$B$7:$E$20,4,FALSE))</f>
        <v/>
      </c>
      <c r="H48" s="51" t="str">
        <f t="shared" si="3"/>
        <v/>
      </c>
    </row>
    <row r="49" spans="2:8" ht="57.75" customHeight="1" x14ac:dyDescent="0.3">
      <c r="B49" s="50"/>
      <c r="C49" s="48"/>
      <c r="D49" s="48"/>
      <c r="E49" s="48"/>
      <c r="F49" s="48"/>
      <c r="G49" s="49" t="str">
        <f>IF(C49="","",VLOOKUP(C49,'CPD Categories'!$B$7:$E$20,4,FALSE))</f>
        <v/>
      </c>
      <c r="H49" s="51" t="str">
        <f t="shared" si="3"/>
        <v/>
      </c>
    </row>
    <row r="50" spans="2:8" ht="57.75" customHeight="1" x14ac:dyDescent="0.3">
      <c r="B50" s="50"/>
      <c r="C50" s="48"/>
      <c r="D50" s="48"/>
      <c r="E50" s="48"/>
      <c r="F50" s="48"/>
      <c r="G50" s="49" t="str">
        <f>IF(C50="","",VLOOKUP(C50,'CPD Categories'!$B$7:$E$20,4,FALSE))</f>
        <v/>
      </c>
      <c r="H50" s="51" t="str">
        <f t="shared" si="3"/>
        <v/>
      </c>
    </row>
    <row r="51" spans="2:8" ht="57.75" customHeight="1" x14ac:dyDescent="0.3">
      <c r="B51" s="50"/>
      <c r="C51" s="48"/>
      <c r="D51" s="48"/>
      <c r="E51" s="48"/>
      <c r="F51" s="48"/>
      <c r="G51" s="49" t="str">
        <f>IF(C51="","",VLOOKUP(C51,'CPD Categories'!$B$7:$E$20,4,FALSE))</f>
        <v/>
      </c>
      <c r="H51" s="51" t="str">
        <f t="shared" si="3"/>
        <v/>
      </c>
    </row>
    <row r="52" spans="2:8" ht="57.75" customHeight="1" x14ac:dyDescent="0.3">
      <c r="B52" s="50"/>
      <c r="C52" s="48"/>
      <c r="D52" s="48"/>
      <c r="E52" s="48"/>
      <c r="F52" s="48"/>
      <c r="G52" s="49" t="str">
        <f>IF(C52="","",VLOOKUP(C52,'CPD Categories'!$B$7:$E$20,4,FALSE))</f>
        <v/>
      </c>
      <c r="H52" s="51" t="str">
        <f t="shared" si="3"/>
        <v/>
      </c>
    </row>
    <row r="53" spans="2:8" ht="57.75" customHeight="1" x14ac:dyDescent="0.3">
      <c r="B53" s="50"/>
      <c r="C53" s="48"/>
      <c r="D53" s="48"/>
      <c r="E53" s="48"/>
      <c r="F53" s="48"/>
      <c r="G53" s="49" t="str">
        <f>IF(C53="","",VLOOKUP(C53,'CPD Categories'!$B$7:$E$20,4,FALSE))</f>
        <v/>
      </c>
      <c r="H53" s="51" t="str">
        <f t="shared" si="3"/>
        <v/>
      </c>
    </row>
    <row r="54" spans="2:8" ht="57.75" customHeight="1" x14ac:dyDescent="0.3">
      <c r="B54" s="50"/>
      <c r="C54" s="48"/>
      <c r="D54" s="48"/>
      <c r="E54" s="48"/>
      <c r="F54" s="48"/>
      <c r="G54" s="49" t="str">
        <f>IF(C54="","",VLOOKUP(C54,'CPD Categories'!$B$7:$E$20,4,FALSE))</f>
        <v/>
      </c>
      <c r="H54" s="51" t="str">
        <f t="shared" si="3"/>
        <v/>
      </c>
    </row>
    <row r="55" spans="2:8" ht="57.75" customHeight="1" x14ac:dyDescent="0.3">
      <c r="B55" s="50"/>
      <c r="C55" s="21"/>
      <c r="D55" s="48"/>
      <c r="E55" s="48"/>
      <c r="F55" s="48"/>
      <c r="G55" s="49" t="str">
        <f>IF(C55="","",VLOOKUP(C55,'CPD Categories'!$B$7:$E$20,4,FALSE))</f>
        <v/>
      </c>
      <c r="H55" s="51" t="str">
        <f t="shared" ref="H55:H56" si="4">IF(F55="","",F55*G55)</f>
        <v/>
      </c>
    </row>
    <row r="56" spans="2:8" ht="12.75" customHeight="1" x14ac:dyDescent="0.3">
      <c r="B56" s="106"/>
      <c r="C56" s="104"/>
      <c r="D56" s="102"/>
      <c r="E56" s="102"/>
      <c r="F56" s="102"/>
      <c r="G56" s="103" t="str">
        <f>IF(C56="","",VLOOKUP(C56,'CPD Categories'!$B$7:$E$20,4,FALSE))</f>
        <v/>
      </c>
      <c r="H56" s="105" t="str">
        <f t="shared" si="4"/>
        <v/>
      </c>
    </row>
    <row r="57" spans="2:8" ht="12.75" customHeight="1" thickBot="1" x14ac:dyDescent="0.35">
      <c r="B57" s="107" t="s">
        <v>77</v>
      </c>
      <c r="C57" s="108"/>
      <c r="D57" s="108"/>
      <c r="E57" s="108"/>
      <c r="F57" s="108"/>
      <c r="G57" s="109"/>
      <c r="H57" s="110"/>
    </row>
    <row r="58" spans="2:8" s="22" customFormat="1" ht="15" customHeight="1" x14ac:dyDescent="0.3"/>
  </sheetData>
  <mergeCells count="14">
    <mergeCell ref="D26:E26"/>
    <mergeCell ref="D27:E27"/>
    <mergeCell ref="D28:E28"/>
    <mergeCell ref="D17:E17"/>
    <mergeCell ref="D20:E20"/>
    <mergeCell ref="D21:E21"/>
    <mergeCell ref="D22:E22"/>
    <mergeCell ref="D23:E23"/>
    <mergeCell ref="D24:E24"/>
    <mergeCell ref="B11:C11"/>
    <mergeCell ref="B7:H7"/>
    <mergeCell ref="D18:E18"/>
    <mergeCell ref="D19:E19"/>
    <mergeCell ref="D25:E25"/>
  </mergeCells>
  <printOptions horizontalCentered="1" verticalCentered="1"/>
  <pageMargins left="1" right="1" top="1" bottom="1" header="0" footer="0"/>
  <pageSetup paperSize="9" scale="76" pageOrder="overThenDown" orientation="landscape" r:id="rId1"/>
  <ignoredErrors>
    <ignoredError sqref="H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5815-2AC3-421F-A425-48CCB8479C17}">
  <dimension ref="A1:T42"/>
  <sheetViews>
    <sheetView tabSelected="1" workbookViewId="0">
      <selection activeCell="D20" sqref="D20"/>
    </sheetView>
  </sheetViews>
  <sheetFormatPr defaultColWidth="0" defaultRowHeight="0" customHeight="1" zeroHeight="1" x14ac:dyDescent="0.3"/>
  <cols>
    <col min="1" max="1" width="2.21875" style="22" customWidth="1"/>
    <col min="2" max="2" width="6.33203125" style="1" customWidth="1"/>
    <col min="3" max="3" width="9.33203125" style="1" customWidth="1"/>
    <col min="4" max="4" width="57.21875" style="1" customWidth="1"/>
    <col min="5" max="5" width="27.5546875" style="1" customWidth="1"/>
    <col min="6" max="6" width="7.5546875" style="1" customWidth="1"/>
    <col min="7" max="7" width="10.21875" style="1" customWidth="1"/>
    <col min="8" max="8" width="11.21875" style="1" customWidth="1"/>
    <col min="9" max="9" width="4.21875" style="22" customWidth="1"/>
    <col min="10" max="20" width="9.109375" style="1" hidden="1" customWidth="1"/>
    <col min="21" max="16384" width="14.44140625" style="1" hidden="1"/>
  </cols>
  <sheetData>
    <row r="1" spans="2:19" s="22" customFormat="1" ht="15" customHeight="1" x14ac:dyDescent="0.3"/>
    <row r="2" spans="2:19" s="22" customFormat="1" ht="20.55" customHeight="1" x14ac:dyDescent="0.45">
      <c r="B2" s="30" t="s">
        <v>82</v>
      </c>
    </row>
    <row r="3" spans="2:19" s="22" customFormat="1" ht="22.05" customHeight="1" x14ac:dyDescent="0.45">
      <c r="B3" s="29" t="s">
        <v>0</v>
      </c>
    </row>
    <row r="4" spans="2:19" s="22" customFormat="1" ht="15" customHeight="1" x14ac:dyDescent="0.45">
      <c r="B4" s="31"/>
    </row>
    <row r="5" spans="2:19" s="22" customFormat="1" ht="15" customHeight="1" x14ac:dyDescent="0.4">
      <c r="B5" s="32" t="s">
        <v>72</v>
      </c>
    </row>
    <row r="6" spans="2:19" s="22" customFormat="1" ht="10.5" customHeight="1" x14ac:dyDescent="0.4">
      <c r="B6" s="32"/>
    </row>
    <row r="7" spans="2:19" s="22" customFormat="1" ht="15" customHeight="1" x14ac:dyDescent="0.3">
      <c r="B7" s="137" t="s">
        <v>79</v>
      </c>
      <c r="C7" s="137"/>
      <c r="D7" s="137"/>
      <c r="E7" s="137"/>
      <c r="F7" s="137"/>
      <c r="G7" s="137"/>
      <c r="H7" s="137"/>
    </row>
    <row r="8" spans="2:19" s="22" customFormat="1" ht="6" customHeight="1" thickBot="1" x14ac:dyDescent="0.35"/>
    <row r="9" spans="2:19" s="22" customFormat="1" ht="22.5" customHeight="1" x14ac:dyDescent="0.3">
      <c r="B9" s="53" t="s">
        <v>41</v>
      </c>
      <c r="C9" s="54"/>
      <c r="D9" s="54"/>
      <c r="E9" s="54"/>
      <c r="F9" s="54"/>
      <c r="G9" s="54"/>
      <c r="H9" s="54"/>
      <c r="J9" s="1"/>
      <c r="K9" s="1"/>
      <c r="L9" s="1"/>
      <c r="M9" s="1"/>
      <c r="N9" s="1"/>
      <c r="O9" s="1"/>
      <c r="P9" s="1"/>
      <c r="Q9" s="1"/>
      <c r="R9" s="1"/>
      <c r="S9" s="1"/>
    </row>
    <row r="10" spans="2:19" s="22" customFormat="1" ht="4.5" customHeight="1" x14ac:dyDescent="0.3">
      <c r="B10" s="67"/>
      <c r="C10" s="68"/>
      <c r="D10" s="68"/>
      <c r="E10" s="68"/>
      <c r="F10" s="68"/>
      <c r="G10" s="68"/>
      <c r="H10" s="68"/>
      <c r="J10" s="1"/>
      <c r="K10" s="1"/>
      <c r="L10" s="1"/>
      <c r="M10" s="1"/>
      <c r="N10" s="1"/>
      <c r="O10" s="1"/>
      <c r="P10" s="1"/>
      <c r="Q10" s="1"/>
      <c r="R10" s="1"/>
      <c r="S10" s="1"/>
    </row>
    <row r="11" spans="2:19" s="22" customFormat="1" ht="41.4" hidden="1" x14ac:dyDescent="0.3">
      <c r="B11" s="56"/>
      <c r="C11" s="74" t="s">
        <v>1</v>
      </c>
      <c r="D11" s="78" t="s">
        <v>42</v>
      </c>
      <c r="E11" s="78"/>
      <c r="F11" s="74" t="s">
        <v>43</v>
      </c>
      <c r="G11" s="74" t="s">
        <v>44</v>
      </c>
      <c r="H11" s="74" t="s">
        <v>45</v>
      </c>
      <c r="J11" s="1"/>
      <c r="K11" s="1"/>
      <c r="L11" s="1"/>
      <c r="M11" s="1"/>
      <c r="N11" s="1"/>
      <c r="O11" s="1"/>
      <c r="P11" s="1"/>
      <c r="Q11" s="1"/>
      <c r="R11" s="1"/>
      <c r="S11" s="1"/>
    </row>
    <row r="12" spans="2:19" s="22" customFormat="1" ht="13.2" customHeight="1" x14ac:dyDescent="0.3">
      <c r="B12" s="56"/>
      <c r="C12" s="83">
        <v>9</v>
      </c>
      <c r="D12" s="84" t="s">
        <v>51</v>
      </c>
      <c r="E12" s="84"/>
      <c r="F12" s="85">
        <f ca="1">SUMIF($C$16:$C$49,C12,$F$16:$F$48)</f>
        <v>0</v>
      </c>
      <c r="G12" s="85">
        <f>IF(C12="","",VLOOKUP(C12,'CPD Categories'!$B$8:$E$20,4,FALSE))</f>
        <v>0.5</v>
      </c>
      <c r="H12" s="85">
        <f ca="1">IF(G12*F12&gt;20,20,G12*F12)</f>
        <v>0</v>
      </c>
      <c r="J12" s="1"/>
      <c r="K12" s="1"/>
      <c r="L12" s="1"/>
      <c r="M12" s="1"/>
      <c r="N12" s="1"/>
      <c r="O12" s="1"/>
      <c r="P12" s="1"/>
      <c r="Q12" s="1"/>
      <c r="R12" s="1"/>
    </row>
    <row r="13" spans="2:19" s="22" customFormat="1" ht="22.95" customHeight="1" thickBot="1" x14ac:dyDescent="0.35">
      <c r="B13" s="60"/>
      <c r="C13" s="79"/>
      <c r="D13" s="80"/>
      <c r="E13" s="80"/>
      <c r="F13" s="81"/>
      <c r="G13" s="82" t="s">
        <v>54</v>
      </c>
      <c r="H13" s="82">
        <f ca="1">SUM(H12:H12)</f>
        <v>0</v>
      </c>
      <c r="J13" s="1"/>
      <c r="K13" s="1"/>
      <c r="L13" s="1"/>
      <c r="M13" s="1"/>
      <c r="N13" s="1"/>
      <c r="O13" s="1"/>
      <c r="P13" s="1"/>
      <c r="Q13" s="1"/>
      <c r="R13" s="1"/>
    </row>
    <row r="14" spans="2:19" s="22" customFormat="1" ht="9.4499999999999993" customHeight="1" thickBot="1" x14ac:dyDescent="0.35">
      <c r="B14" s="12"/>
      <c r="C14" s="12"/>
      <c r="D14" s="12"/>
      <c r="E14" s="12"/>
      <c r="F14" s="12"/>
      <c r="G14" s="12"/>
      <c r="H14" s="13"/>
      <c r="J14" s="1"/>
      <c r="K14" s="1"/>
      <c r="L14" s="1"/>
      <c r="M14" s="1"/>
      <c r="N14" s="1"/>
      <c r="O14" s="1"/>
      <c r="P14" s="1"/>
      <c r="Q14" s="1"/>
      <c r="R14" s="1"/>
    </row>
    <row r="15" spans="2:19" s="22" customFormat="1" ht="41.25" customHeight="1" x14ac:dyDescent="0.3">
      <c r="B15" s="71" t="s">
        <v>55</v>
      </c>
      <c r="C15" s="72" t="s">
        <v>1</v>
      </c>
      <c r="D15" s="76" t="s">
        <v>73</v>
      </c>
      <c r="E15" s="77" t="s">
        <v>80</v>
      </c>
      <c r="F15" s="72" t="s">
        <v>57</v>
      </c>
      <c r="G15" s="72" t="s">
        <v>4</v>
      </c>
      <c r="H15" s="73" t="s">
        <v>54</v>
      </c>
      <c r="J15" s="1"/>
      <c r="K15" s="1"/>
      <c r="L15" s="1"/>
      <c r="M15" s="1"/>
      <c r="N15" s="1"/>
      <c r="O15" s="1"/>
      <c r="P15" s="1"/>
      <c r="Q15" s="1"/>
      <c r="R15" s="1"/>
    </row>
    <row r="16" spans="2:19" s="22" customFormat="1" ht="57.75" customHeight="1" x14ac:dyDescent="0.3">
      <c r="B16" s="50"/>
      <c r="C16" s="48"/>
      <c r="D16" s="48"/>
      <c r="E16" s="48"/>
      <c r="F16" s="48"/>
      <c r="G16" s="49" t="str">
        <f>IF(C16="","",VLOOKUP(C16,'CPD Categories'!$B$7:$E$20,4,FALSE))</f>
        <v/>
      </c>
      <c r="H16" s="51" t="str">
        <f t="shared" ref="H16:H40" si="0">IF(F16="","",F16*G16)</f>
        <v/>
      </c>
      <c r="J16" s="1"/>
      <c r="K16" s="1"/>
      <c r="L16" s="1"/>
      <c r="M16" s="1"/>
      <c r="N16" s="1"/>
      <c r="O16" s="1"/>
      <c r="P16" s="1"/>
      <c r="Q16" s="1"/>
      <c r="R16" s="1"/>
    </row>
    <row r="17" spans="2:18" s="22" customFormat="1" ht="57.75" customHeight="1" x14ac:dyDescent="0.3">
      <c r="B17" s="50"/>
      <c r="C17" s="48"/>
      <c r="D17" s="48"/>
      <c r="E17" s="48"/>
      <c r="F17" s="48"/>
      <c r="G17" s="49" t="str">
        <f>IF(C17="","",VLOOKUP(C17,'CPD Categories'!$B$7:$E$20,4,FALSE))</f>
        <v/>
      </c>
      <c r="H17" s="51" t="str">
        <f t="shared" si="0"/>
        <v/>
      </c>
      <c r="J17" s="1"/>
      <c r="K17" s="1"/>
      <c r="L17" s="1"/>
      <c r="M17" s="1"/>
      <c r="N17" s="1"/>
      <c r="O17" s="1"/>
      <c r="P17" s="1"/>
      <c r="Q17" s="1"/>
      <c r="R17" s="1"/>
    </row>
    <row r="18" spans="2:18" s="22" customFormat="1" ht="57.75" customHeight="1" x14ac:dyDescent="0.3">
      <c r="B18" s="50"/>
      <c r="C18" s="48"/>
      <c r="D18" s="48"/>
      <c r="E18" s="48"/>
      <c r="F18" s="48"/>
      <c r="G18" s="49" t="str">
        <f>IF(C18="","",VLOOKUP(C18,'CPD Categories'!$B$7:$E$20,4,FALSE))</f>
        <v/>
      </c>
      <c r="H18" s="51" t="str">
        <f t="shared" si="0"/>
        <v/>
      </c>
      <c r="J18" s="1"/>
      <c r="K18" s="1"/>
      <c r="L18" s="1"/>
      <c r="M18" s="1"/>
      <c r="N18" s="1"/>
      <c r="O18" s="1"/>
      <c r="P18" s="1"/>
      <c r="Q18" s="1"/>
      <c r="R18" s="1"/>
    </row>
    <row r="19" spans="2:18" s="22" customFormat="1" ht="57.75" customHeight="1" x14ac:dyDescent="0.3">
      <c r="B19" s="50"/>
      <c r="C19" s="48"/>
      <c r="D19" s="48"/>
      <c r="E19" s="48"/>
      <c r="F19" s="48"/>
      <c r="G19" s="49" t="str">
        <f>IF(C19="","",VLOOKUP(C19,'CPD Categories'!$B$7:$E$20,4,FALSE))</f>
        <v/>
      </c>
      <c r="H19" s="51" t="str">
        <f t="shared" si="0"/>
        <v/>
      </c>
      <c r="J19" s="1"/>
      <c r="K19" s="1"/>
      <c r="L19" s="1"/>
      <c r="M19" s="1"/>
      <c r="N19" s="1"/>
      <c r="O19" s="1"/>
      <c r="P19" s="1"/>
      <c r="Q19" s="1"/>
      <c r="R19" s="1"/>
    </row>
    <row r="20" spans="2:18" s="22" customFormat="1" ht="57.75" customHeight="1" x14ac:dyDescent="0.3">
      <c r="B20" s="50"/>
      <c r="C20" s="48"/>
      <c r="D20" s="48"/>
      <c r="E20" s="48"/>
      <c r="F20" s="48"/>
      <c r="G20" s="49" t="str">
        <f>IF(C20="","",VLOOKUP(C20,'CPD Categories'!$B$7:$E$20,4,FALSE))</f>
        <v/>
      </c>
      <c r="H20" s="51" t="str">
        <f t="shared" si="0"/>
        <v/>
      </c>
      <c r="J20" s="1"/>
      <c r="K20" s="1"/>
      <c r="L20" s="1"/>
      <c r="M20" s="1"/>
      <c r="N20" s="1"/>
      <c r="O20" s="1"/>
      <c r="P20" s="1"/>
      <c r="Q20" s="1"/>
      <c r="R20" s="1"/>
    </row>
    <row r="21" spans="2:18" s="22" customFormat="1" ht="57.75" customHeight="1" x14ac:dyDescent="0.3">
      <c r="B21" s="50"/>
      <c r="C21" s="48"/>
      <c r="D21" s="48"/>
      <c r="E21" s="48"/>
      <c r="F21" s="48"/>
      <c r="G21" s="49" t="str">
        <f>IF(C21="","",VLOOKUP(C21,'CPD Categories'!$B$7:$E$20,4,FALSE))</f>
        <v/>
      </c>
      <c r="H21" s="51" t="str">
        <f t="shared" si="0"/>
        <v/>
      </c>
      <c r="J21" s="1"/>
      <c r="K21" s="1"/>
      <c r="L21" s="1"/>
      <c r="M21" s="1"/>
      <c r="N21" s="1"/>
      <c r="O21" s="1"/>
      <c r="P21" s="1"/>
      <c r="Q21" s="1"/>
      <c r="R21" s="1"/>
    </row>
    <row r="22" spans="2:18" s="22" customFormat="1" ht="57.75" customHeight="1" x14ac:dyDescent="0.3">
      <c r="B22" s="50"/>
      <c r="C22" s="48"/>
      <c r="D22" s="48"/>
      <c r="E22" s="48"/>
      <c r="F22" s="48"/>
      <c r="G22" s="49" t="str">
        <f>IF(C22="","",VLOOKUP(C22,'CPD Categories'!$B$7:$E$20,4,FALSE))</f>
        <v/>
      </c>
      <c r="H22" s="51" t="str">
        <f t="shared" si="0"/>
        <v/>
      </c>
      <c r="J22" s="1"/>
      <c r="K22" s="1"/>
      <c r="L22" s="1"/>
      <c r="M22" s="1"/>
      <c r="N22" s="1"/>
      <c r="O22" s="1"/>
      <c r="P22" s="1"/>
      <c r="Q22" s="1"/>
      <c r="R22" s="1"/>
    </row>
    <row r="23" spans="2:18" s="22" customFormat="1" ht="57.75" customHeight="1" x14ac:dyDescent="0.3">
      <c r="B23" s="50"/>
      <c r="C23" s="48"/>
      <c r="D23" s="48"/>
      <c r="E23" s="48"/>
      <c r="F23" s="48"/>
      <c r="G23" s="49" t="str">
        <f>IF(C23="","",VLOOKUP(C23,'CPD Categories'!$B$7:$E$20,4,FALSE))</f>
        <v/>
      </c>
      <c r="H23" s="51" t="str">
        <f t="shared" si="0"/>
        <v/>
      </c>
      <c r="J23" s="1"/>
      <c r="K23" s="1"/>
      <c r="L23" s="1"/>
      <c r="M23" s="1"/>
      <c r="N23" s="1"/>
      <c r="O23" s="1"/>
      <c r="P23" s="1"/>
      <c r="Q23" s="1"/>
      <c r="R23" s="1"/>
    </row>
    <row r="24" spans="2:18" s="22" customFormat="1" ht="57.75" customHeight="1" x14ac:dyDescent="0.3">
      <c r="B24" s="50"/>
      <c r="C24" s="48"/>
      <c r="D24" s="48"/>
      <c r="E24" s="48"/>
      <c r="F24" s="48"/>
      <c r="G24" s="49" t="str">
        <f>IF(C24="","",VLOOKUP(C24,'CPD Categories'!$B$7:$E$20,4,FALSE))</f>
        <v/>
      </c>
      <c r="H24" s="51" t="str">
        <f t="shared" si="0"/>
        <v/>
      </c>
      <c r="J24" s="1"/>
      <c r="K24" s="1"/>
      <c r="L24" s="1"/>
      <c r="M24" s="1"/>
      <c r="N24" s="1"/>
      <c r="O24" s="1"/>
      <c r="P24" s="1"/>
      <c r="Q24" s="1"/>
      <c r="R24" s="1"/>
    </row>
    <row r="25" spans="2:18" s="22" customFormat="1" ht="57.75" customHeight="1" x14ac:dyDescent="0.3">
      <c r="B25" s="50"/>
      <c r="C25" s="48"/>
      <c r="D25" s="48"/>
      <c r="E25" s="48"/>
      <c r="F25" s="48"/>
      <c r="G25" s="49" t="str">
        <f>IF(C25="","",VLOOKUP(C25,'CPD Categories'!$B$7:$E$20,4,FALSE))</f>
        <v/>
      </c>
      <c r="H25" s="51" t="str">
        <f t="shared" si="0"/>
        <v/>
      </c>
      <c r="J25" s="1"/>
      <c r="K25" s="1"/>
      <c r="L25" s="1"/>
      <c r="M25" s="1"/>
      <c r="N25" s="1"/>
      <c r="O25" s="1"/>
      <c r="P25" s="1"/>
      <c r="Q25" s="1"/>
      <c r="R25" s="1"/>
    </row>
    <row r="26" spans="2:18" s="22" customFormat="1" ht="57.75" customHeight="1" x14ac:dyDescent="0.3">
      <c r="B26" s="50"/>
      <c r="C26" s="48"/>
      <c r="D26" s="48"/>
      <c r="E26" s="48"/>
      <c r="F26" s="48"/>
      <c r="G26" s="49" t="str">
        <f>IF(C26="","",VLOOKUP(C26,'CPD Categories'!$B$7:$E$20,4,FALSE))</f>
        <v/>
      </c>
      <c r="H26" s="51" t="str">
        <f t="shared" si="0"/>
        <v/>
      </c>
      <c r="J26" s="1"/>
      <c r="K26" s="1"/>
      <c r="L26" s="1"/>
      <c r="M26" s="1"/>
      <c r="N26" s="1"/>
      <c r="O26" s="1"/>
      <c r="P26" s="1"/>
      <c r="Q26" s="1"/>
      <c r="R26" s="1"/>
    </row>
    <row r="27" spans="2:18" s="22" customFormat="1" ht="57.75" customHeight="1" x14ac:dyDescent="0.3">
      <c r="B27" s="50"/>
      <c r="C27" s="48"/>
      <c r="D27" s="48"/>
      <c r="E27" s="48"/>
      <c r="F27" s="48"/>
      <c r="G27" s="49" t="str">
        <f>IF(C27="","",VLOOKUP(C27,'CPD Categories'!$B$7:$E$20,4,FALSE))</f>
        <v/>
      </c>
      <c r="H27" s="51" t="str">
        <f t="shared" si="0"/>
        <v/>
      </c>
      <c r="J27" s="1"/>
      <c r="K27" s="1"/>
      <c r="L27" s="1"/>
      <c r="M27" s="1"/>
      <c r="N27" s="1"/>
      <c r="O27" s="1"/>
      <c r="P27" s="1"/>
      <c r="Q27" s="1"/>
      <c r="R27" s="1"/>
    </row>
    <row r="28" spans="2:18" s="22" customFormat="1" ht="57.75" customHeight="1" x14ac:dyDescent="0.3">
      <c r="B28" s="50"/>
      <c r="C28" s="48"/>
      <c r="D28" s="48"/>
      <c r="E28" s="48"/>
      <c r="F28" s="48"/>
      <c r="G28" s="49" t="str">
        <f>IF(C28="","",VLOOKUP(C28,'CPD Categories'!$B$7:$E$20,4,FALSE))</f>
        <v/>
      </c>
      <c r="H28" s="51" t="str">
        <f t="shared" si="0"/>
        <v/>
      </c>
      <c r="J28" s="1"/>
      <c r="K28" s="1"/>
      <c r="L28" s="1"/>
      <c r="M28" s="1"/>
      <c r="N28" s="1"/>
      <c r="O28" s="1"/>
      <c r="P28" s="1"/>
      <c r="Q28" s="1"/>
      <c r="R28" s="1"/>
    </row>
    <row r="29" spans="2:18" s="22" customFormat="1" ht="57.75" customHeight="1" x14ac:dyDescent="0.3">
      <c r="B29" s="50"/>
      <c r="C29" s="48"/>
      <c r="D29" s="48"/>
      <c r="E29" s="48"/>
      <c r="F29" s="48"/>
      <c r="G29" s="49" t="str">
        <f>IF(C29="","",VLOOKUP(C29,'CPD Categories'!$B$7:$E$20,4,FALSE))</f>
        <v/>
      </c>
      <c r="H29" s="51" t="str">
        <f t="shared" si="0"/>
        <v/>
      </c>
      <c r="J29" s="1"/>
      <c r="K29" s="1"/>
      <c r="L29" s="1"/>
      <c r="M29" s="1"/>
      <c r="N29" s="1"/>
      <c r="O29" s="1"/>
      <c r="P29" s="1"/>
      <c r="Q29" s="1"/>
      <c r="R29" s="1"/>
    </row>
    <row r="30" spans="2:18" s="22" customFormat="1" ht="57.75" customHeight="1" x14ac:dyDescent="0.3">
      <c r="B30" s="50"/>
      <c r="C30" s="48"/>
      <c r="D30" s="48"/>
      <c r="E30" s="48"/>
      <c r="F30" s="48"/>
      <c r="G30" s="49" t="str">
        <f>IF(C30="","",VLOOKUP(C30,'CPD Categories'!$B$7:$E$20,4,FALSE))</f>
        <v/>
      </c>
      <c r="H30" s="51" t="str">
        <f t="shared" si="0"/>
        <v/>
      </c>
      <c r="J30" s="1"/>
      <c r="K30" s="1"/>
      <c r="L30" s="1"/>
      <c r="M30" s="1"/>
      <c r="N30" s="1"/>
      <c r="O30" s="1"/>
      <c r="P30" s="1"/>
      <c r="Q30" s="1"/>
      <c r="R30" s="1"/>
    </row>
    <row r="31" spans="2:18" s="22" customFormat="1" ht="57.75" customHeight="1" x14ac:dyDescent="0.3">
      <c r="B31" s="50"/>
      <c r="C31" s="48"/>
      <c r="D31" s="48"/>
      <c r="E31" s="48"/>
      <c r="F31" s="48"/>
      <c r="G31" s="49" t="str">
        <f>IF(C31="","",VLOOKUP(C31,'CPD Categories'!$B$7:$E$20,4,FALSE))</f>
        <v/>
      </c>
      <c r="H31" s="51" t="str">
        <f t="shared" si="0"/>
        <v/>
      </c>
      <c r="J31" s="1"/>
      <c r="K31" s="1"/>
      <c r="L31" s="1"/>
      <c r="M31" s="1"/>
      <c r="N31" s="1"/>
      <c r="O31" s="1"/>
      <c r="P31" s="1"/>
      <c r="Q31" s="1"/>
      <c r="R31" s="1"/>
    </row>
    <row r="32" spans="2:18" s="22" customFormat="1" ht="57.75" customHeight="1" x14ac:dyDescent="0.3">
      <c r="B32" s="50"/>
      <c r="C32" s="48"/>
      <c r="D32" s="48"/>
      <c r="E32" s="48"/>
      <c r="F32" s="48"/>
      <c r="G32" s="49" t="str">
        <f>IF(C32="","",VLOOKUP(C32,'CPD Categories'!$B$7:$E$20,4,FALSE))</f>
        <v/>
      </c>
      <c r="H32" s="51" t="str">
        <f t="shared" si="0"/>
        <v/>
      </c>
      <c r="J32" s="1"/>
      <c r="K32" s="1"/>
      <c r="L32" s="1"/>
      <c r="M32" s="1"/>
      <c r="N32" s="1"/>
      <c r="O32" s="1"/>
      <c r="P32" s="1"/>
      <c r="Q32" s="1"/>
      <c r="R32" s="1"/>
    </row>
    <row r="33" spans="2:18" s="22" customFormat="1" ht="57.75" customHeight="1" x14ac:dyDescent="0.3">
      <c r="B33" s="50"/>
      <c r="C33" s="48"/>
      <c r="D33" s="48"/>
      <c r="E33" s="48"/>
      <c r="F33" s="48"/>
      <c r="G33" s="49" t="str">
        <f>IF(C33="","",VLOOKUP(C33,'CPD Categories'!$B$7:$E$20,4,FALSE))</f>
        <v/>
      </c>
      <c r="H33" s="51" t="str">
        <f t="shared" si="0"/>
        <v/>
      </c>
      <c r="J33" s="1"/>
      <c r="K33" s="1"/>
      <c r="L33" s="1"/>
      <c r="M33" s="1"/>
      <c r="N33" s="1"/>
      <c r="O33" s="1"/>
      <c r="P33" s="1"/>
      <c r="Q33" s="1"/>
      <c r="R33" s="1"/>
    </row>
    <row r="34" spans="2:18" s="22" customFormat="1" ht="57.75" customHeight="1" x14ac:dyDescent="0.3">
      <c r="B34" s="50"/>
      <c r="C34" s="48"/>
      <c r="D34" s="48"/>
      <c r="E34" s="48"/>
      <c r="F34" s="48"/>
      <c r="G34" s="49" t="str">
        <f>IF(C34="","",VLOOKUP(C34,'CPD Categories'!$B$7:$E$20,4,FALSE))</f>
        <v/>
      </c>
      <c r="H34" s="51" t="str">
        <f t="shared" si="0"/>
        <v/>
      </c>
      <c r="J34" s="1"/>
      <c r="K34" s="1"/>
      <c r="L34" s="1"/>
      <c r="M34" s="1"/>
      <c r="N34" s="1"/>
      <c r="O34" s="1"/>
      <c r="P34" s="1"/>
      <c r="Q34" s="1"/>
      <c r="R34" s="1"/>
    </row>
    <row r="35" spans="2:18" s="22" customFormat="1" ht="57.75" customHeight="1" x14ac:dyDescent="0.3">
      <c r="B35" s="50"/>
      <c r="C35" s="48"/>
      <c r="D35" s="48"/>
      <c r="E35" s="48"/>
      <c r="F35" s="48"/>
      <c r="G35" s="49" t="str">
        <f>IF(C35="","",VLOOKUP(C35,'CPD Categories'!$B$7:$E$20,4,FALSE))</f>
        <v/>
      </c>
      <c r="H35" s="51" t="str">
        <f t="shared" si="0"/>
        <v/>
      </c>
      <c r="J35" s="1"/>
      <c r="K35" s="1"/>
      <c r="L35" s="1"/>
      <c r="M35" s="1"/>
      <c r="N35" s="1"/>
      <c r="O35" s="1"/>
      <c r="P35" s="1"/>
      <c r="Q35" s="1"/>
      <c r="R35" s="1"/>
    </row>
    <row r="36" spans="2:18" s="22" customFormat="1" ht="57.75" customHeight="1" x14ac:dyDescent="0.3">
      <c r="B36" s="50"/>
      <c r="C36" s="48"/>
      <c r="D36" s="48"/>
      <c r="E36" s="48"/>
      <c r="F36" s="48"/>
      <c r="G36" s="49" t="str">
        <f>IF(C36="","",VLOOKUP(C36,'CPD Categories'!$B$7:$E$20,4,FALSE))</f>
        <v/>
      </c>
      <c r="H36" s="51" t="str">
        <f t="shared" si="0"/>
        <v/>
      </c>
      <c r="J36" s="1"/>
      <c r="K36" s="1"/>
      <c r="L36" s="1"/>
      <c r="M36" s="1"/>
      <c r="N36" s="1"/>
      <c r="O36" s="1"/>
      <c r="P36" s="1"/>
      <c r="Q36" s="1"/>
      <c r="R36" s="1"/>
    </row>
    <row r="37" spans="2:18" s="22" customFormat="1" ht="57.75" customHeight="1" x14ac:dyDescent="0.3">
      <c r="B37" s="50"/>
      <c r="C37" s="48"/>
      <c r="D37" s="48"/>
      <c r="E37" s="48"/>
      <c r="F37" s="48"/>
      <c r="G37" s="49" t="str">
        <f>IF(C37="","",VLOOKUP(C37,'CPD Categories'!$B$7:$E$20,4,FALSE))</f>
        <v/>
      </c>
      <c r="H37" s="51" t="str">
        <f t="shared" si="0"/>
        <v/>
      </c>
      <c r="J37" s="1"/>
      <c r="K37" s="1"/>
      <c r="L37" s="1"/>
      <c r="M37" s="1"/>
      <c r="N37" s="1"/>
      <c r="O37" s="1"/>
      <c r="P37" s="1"/>
      <c r="Q37" s="1"/>
      <c r="R37" s="1"/>
    </row>
    <row r="38" spans="2:18" s="22" customFormat="1" ht="57.75" customHeight="1" x14ac:dyDescent="0.3">
      <c r="B38" s="50"/>
      <c r="C38" s="48"/>
      <c r="D38" s="48"/>
      <c r="E38" s="48"/>
      <c r="F38" s="48"/>
      <c r="G38" s="49" t="str">
        <f>IF(C38="","",VLOOKUP(C38,'CPD Categories'!$B$7:$E$20,4,FALSE))</f>
        <v/>
      </c>
      <c r="H38" s="51" t="str">
        <f t="shared" si="0"/>
        <v/>
      </c>
      <c r="J38" s="1"/>
      <c r="K38" s="1"/>
      <c r="L38" s="1"/>
      <c r="M38" s="1"/>
      <c r="N38" s="1"/>
      <c r="O38" s="1"/>
      <c r="P38" s="1"/>
      <c r="Q38" s="1"/>
      <c r="R38" s="1"/>
    </row>
    <row r="39" spans="2:18" s="22" customFormat="1" ht="57.75" customHeight="1" x14ac:dyDescent="0.3">
      <c r="B39" s="50"/>
      <c r="C39" s="75"/>
      <c r="D39" s="48"/>
      <c r="E39" s="48"/>
      <c r="F39" s="48"/>
      <c r="G39" s="49" t="str">
        <f>IF(C39="","",VLOOKUP(C39,'CPD Categories'!$B$7:$E$20,4,FALSE))</f>
        <v/>
      </c>
      <c r="H39" s="51" t="str">
        <f t="shared" si="0"/>
        <v/>
      </c>
      <c r="J39" s="1"/>
      <c r="K39" s="1"/>
      <c r="L39" s="1"/>
      <c r="M39" s="1"/>
      <c r="N39" s="1"/>
      <c r="O39" s="1"/>
      <c r="P39" s="1"/>
      <c r="Q39" s="1"/>
      <c r="R39" s="1"/>
    </row>
    <row r="40" spans="2:18" s="22" customFormat="1" ht="12.75" customHeight="1" x14ac:dyDescent="0.3">
      <c r="B40" s="52"/>
      <c r="C40" s="48"/>
      <c r="D40" s="102"/>
      <c r="E40" s="102"/>
      <c r="F40" s="102"/>
      <c r="G40" s="103" t="str">
        <f>IF(C40="","",VLOOKUP(C40,'CPD Categories'!$B$7:$E$20,4,FALSE))</f>
        <v/>
      </c>
      <c r="H40" s="105" t="str">
        <f t="shared" si="0"/>
        <v/>
      </c>
      <c r="J40" s="1"/>
      <c r="K40" s="1"/>
      <c r="L40" s="1"/>
      <c r="M40" s="1"/>
      <c r="N40" s="1"/>
      <c r="O40" s="1"/>
      <c r="P40" s="1"/>
      <c r="Q40" s="1"/>
      <c r="R40" s="1"/>
    </row>
    <row r="41" spans="2:18" s="22" customFormat="1" ht="12.75" customHeight="1" thickBot="1" x14ac:dyDescent="0.35">
      <c r="B41" s="70" t="s">
        <v>77</v>
      </c>
      <c r="C41" s="101"/>
      <c r="D41" s="101"/>
      <c r="E41" s="108"/>
      <c r="F41" s="108"/>
      <c r="G41" s="109"/>
      <c r="H41" s="110"/>
      <c r="J41" s="1"/>
      <c r="K41" s="1"/>
      <c r="L41" s="1"/>
      <c r="M41" s="1"/>
      <c r="N41" s="1"/>
      <c r="O41" s="1"/>
      <c r="P41" s="1"/>
      <c r="Q41" s="1"/>
      <c r="R41" s="1"/>
    </row>
    <row r="42" spans="2:18" s="22" customFormat="1" ht="15" customHeight="1" x14ac:dyDescent="0.3"/>
  </sheetData>
  <mergeCells count="1">
    <mergeCell ref="B7:H7"/>
  </mergeCells>
  <conditionalFormatting sqref="D15:E15">
    <cfRule type="colorScale" priority="1">
      <colorScale>
        <cfvo type="min"/>
        <cfvo type="max"/>
        <color rgb="FF00FF00"/>
        <color rgb="FFFFFFFF"/>
      </colorScale>
    </cfRule>
  </conditionalFormatting>
  <printOptions horizontalCentered="1" verticalCentered="1"/>
  <pageMargins left="1" right="1" top="1" bottom="1" header="0" footer="0"/>
  <pageSetup paperSize="9" scale="76"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B837-F94B-4716-9B8E-AC53032CD7D3}">
  <dimension ref="A1:G21"/>
  <sheetViews>
    <sheetView workbookViewId="0">
      <selection activeCell="C3" sqref="C3"/>
    </sheetView>
  </sheetViews>
  <sheetFormatPr defaultColWidth="0" defaultRowHeight="19.95" customHeight="1" zeroHeight="1" x14ac:dyDescent="0.3"/>
  <cols>
    <col min="1" max="1" width="3.77734375" style="111" customWidth="1"/>
    <col min="2" max="2" width="13.88671875" style="15" bestFit="1" customWidth="1"/>
    <col min="3" max="3" width="61.88671875" style="15" bestFit="1" customWidth="1"/>
    <col min="4" max="4" width="74.21875" style="15" customWidth="1"/>
    <col min="5" max="5" width="10.6640625" style="15" bestFit="1" customWidth="1"/>
    <col min="6" max="6" width="23.33203125" style="15" customWidth="1"/>
    <col min="7" max="7" width="3.44140625" style="111" customWidth="1"/>
    <col min="8" max="16384" width="8.88671875" style="15" hidden="1"/>
  </cols>
  <sheetData>
    <row r="1" spans="1:7" s="111" customFormat="1" ht="16.95" customHeight="1" x14ac:dyDescent="0.3"/>
    <row r="2" spans="1:7" s="111" customFormat="1" ht="19.95" customHeight="1" x14ac:dyDescent="0.45">
      <c r="B2" s="30" t="s">
        <v>74</v>
      </c>
      <c r="C2" s="22"/>
    </row>
    <row r="3" spans="1:7" s="111" customFormat="1" ht="19.95" customHeight="1" x14ac:dyDescent="0.45">
      <c r="B3" s="29" t="s">
        <v>0</v>
      </c>
      <c r="C3" s="28"/>
    </row>
    <row r="4" spans="1:7" s="111" customFormat="1" ht="7.95" customHeight="1" x14ac:dyDescent="0.3"/>
    <row r="5" spans="1:7" s="111" customFormat="1" ht="19.95" customHeight="1" x14ac:dyDescent="0.4">
      <c r="B5" s="32" t="s">
        <v>81</v>
      </c>
    </row>
    <row r="6" spans="1:7" s="111" customFormat="1" ht="19.95" customHeight="1" thickBot="1" x14ac:dyDescent="0.35"/>
    <row r="7" spans="1:7" ht="43.2" customHeight="1" x14ac:dyDescent="0.3">
      <c r="B7" s="113" t="s">
        <v>1</v>
      </c>
      <c r="C7" s="114" t="s">
        <v>2</v>
      </c>
      <c r="D7" s="114" t="s">
        <v>3</v>
      </c>
      <c r="E7" s="114" t="s">
        <v>4</v>
      </c>
      <c r="F7" s="115" t="s">
        <v>58</v>
      </c>
    </row>
    <row r="8" spans="1:7" s="16" customFormat="1" ht="31.2" x14ac:dyDescent="0.25">
      <c r="A8" s="112"/>
      <c r="B8" s="116">
        <v>1</v>
      </c>
      <c r="C8" s="93" t="s">
        <v>59</v>
      </c>
      <c r="D8" s="93" t="s">
        <v>60</v>
      </c>
      <c r="E8" s="97">
        <v>2</v>
      </c>
      <c r="F8" s="99" t="s">
        <v>8</v>
      </c>
      <c r="G8" s="112"/>
    </row>
    <row r="9" spans="1:7" s="16" customFormat="1" ht="15.6" x14ac:dyDescent="0.25">
      <c r="A9" s="112"/>
      <c r="B9" s="116">
        <v>2</v>
      </c>
      <c r="C9" s="93" t="s">
        <v>61</v>
      </c>
      <c r="D9" s="93" t="s">
        <v>10</v>
      </c>
      <c r="E9" s="97">
        <v>2</v>
      </c>
      <c r="F9" s="99" t="s">
        <v>8</v>
      </c>
      <c r="G9" s="112"/>
    </row>
    <row r="10" spans="1:7" s="16" customFormat="1" ht="31.2" x14ac:dyDescent="0.25">
      <c r="A10" s="112"/>
      <c r="B10" s="116">
        <v>3</v>
      </c>
      <c r="C10" s="93" t="s">
        <v>62</v>
      </c>
      <c r="D10" s="93" t="s">
        <v>12</v>
      </c>
      <c r="E10" s="97">
        <v>1</v>
      </c>
      <c r="F10" s="99" t="s">
        <v>8</v>
      </c>
      <c r="G10" s="112"/>
    </row>
    <row r="11" spans="1:7" s="16" customFormat="1" ht="78" x14ac:dyDescent="0.25">
      <c r="A11" s="112"/>
      <c r="B11" s="116">
        <v>4</v>
      </c>
      <c r="C11" s="93" t="s">
        <v>63</v>
      </c>
      <c r="D11" s="93" t="s">
        <v>14</v>
      </c>
      <c r="E11" s="97">
        <v>1</v>
      </c>
      <c r="F11" s="99" t="s">
        <v>15</v>
      </c>
      <c r="G11" s="112"/>
    </row>
    <row r="12" spans="1:7" s="16" customFormat="1" ht="31.2" x14ac:dyDescent="0.25">
      <c r="A12" s="112"/>
      <c r="B12" s="116">
        <v>5</v>
      </c>
      <c r="C12" s="93" t="s">
        <v>64</v>
      </c>
      <c r="D12" s="93" t="s">
        <v>65</v>
      </c>
      <c r="E12" s="97">
        <v>10</v>
      </c>
      <c r="F12" s="99" t="s">
        <v>66</v>
      </c>
      <c r="G12" s="112"/>
    </row>
    <row r="13" spans="1:7" s="16" customFormat="1" ht="15.6" x14ac:dyDescent="0.25">
      <c r="A13" s="112"/>
      <c r="B13" s="138">
        <v>6</v>
      </c>
      <c r="C13" s="123" t="s">
        <v>67</v>
      </c>
      <c r="D13" s="123" t="s">
        <v>20</v>
      </c>
      <c r="E13" s="124" t="s">
        <v>21</v>
      </c>
      <c r="F13" s="125" t="s">
        <v>8</v>
      </c>
      <c r="G13" s="112"/>
    </row>
    <row r="14" spans="1:7" s="16" customFormat="1" ht="15.6" x14ac:dyDescent="0.25">
      <c r="A14" s="112"/>
      <c r="B14" s="139"/>
      <c r="C14" s="140"/>
      <c r="D14" s="140"/>
      <c r="E14" s="141"/>
      <c r="F14" s="142"/>
      <c r="G14" s="112"/>
    </row>
    <row r="15" spans="1:7" s="16" customFormat="1" ht="64.2" customHeight="1" x14ac:dyDescent="0.25">
      <c r="A15" s="112"/>
      <c r="B15" s="139"/>
      <c r="C15" s="140"/>
      <c r="D15" s="140"/>
      <c r="E15" s="141"/>
      <c r="F15" s="142"/>
      <c r="G15" s="112"/>
    </row>
    <row r="16" spans="1:7" s="16" customFormat="1" ht="46.8" x14ac:dyDescent="0.25">
      <c r="A16" s="112"/>
      <c r="B16" s="116">
        <v>7</v>
      </c>
      <c r="C16" s="93" t="s">
        <v>68</v>
      </c>
      <c r="D16" s="93" t="s">
        <v>23</v>
      </c>
      <c r="E16" s="97">
        <v>5</v>
      </c>
      <c r="F16" s="99" t="s">
        <v>69</v>
      </c>
      <c r="G16" s="112"/>
    </row>
    <row r="17" spans="1:7" s="16" customFormat="1" ht="31.2" x14ac:dyDescent="0.25">
      <c r="A17" s="112"/>
      <c r="B17" s="116">
        <v>8</v>
      </c>
      <c r="C17" s="93" t="s">
        <v>50</v>
      </c>
      <c r="D17" s="93" t="s">
        <v>70</v>
      </c>
      <c r="E17" s="97">
        <v>1.5</v>
      </c>
      <c r="F17" s="99" t="s">
        <v>27</v>
      </c>
      <c r="G17" s="112"/>
    </row>
    <row r="18" spans="1:7" s="16" customFormat="1" ht="31.2" x14ac:dyDescent="0.25">
      <c r="A18" s="112"/>
      <c r="B18" s="116">
        <v>9</v>
      </c>
      <c r="C18" s="93" t="s">
        <v>51</v>
      </c>
      <c r="D18" s="93" t="s">
        <v>29</v>
      </c>
      <c r="E18" s="97">
        <v>0.5</v>
      </c>
      <c r="F18" s="99" t="s">
        <v>30</v>
      </c>
      <c r="G18" s="112"/>
    </row>
    <row r="19" spans="1:7" s="16" customFormat="1" ht="31.2" x14ac:dyDescent="0.25">
      <c r="A19" s="112"/>
      <c r="B19" s="116">
        <v>10</v>
      </c>
      <c r="C19" s="93" t="s">
        <v>52</v>
      </c>
      <c r="D19" s="93" t="s">
        <v>32</v>
      </c>
      <c r="E19" s="97">
        <v>1</v>
      </c>
      <c r="F19" s="99" t="s">
        <v>8</v>
      </c>
      <c r="G19" s="112"/>
    </row>
    <row r="20" spans="1:7" s="16" customFormat="1" ht="31.8" thickBot="1" x14ac:dyDescent="0.3">
      <c r="A20" s="112"/>
      <c r="B20" s="117">
        <v>11</v>
      </c>
      <c r="C20" s="96" t="s">
        <v>53</v>
      </c>
      <c r="D20" s="96" t="s">
        <v>71</v>
      </c>
      <c r="E20" s="98">
        <v>1</v>
      </c>
      <c r="F20" s="100" t="s">
        <v>8</v>
      </c>
      <c r="G20" s="112"/>
    </row>
    <row r="21" spans="1:7" s="111" customFormat="1" ht="19.95" customHeight="1" x14ac:dyDescent="0.3"/>
  </sheetData>
  <mergeCells count="5">
    <mergeCell ref="B13:B15"/>
    <mergeCell ref="D13:D15"/>
    <mergeCell ref="E13:E15"/>
    <mergeCell ref="F13:F15"/>
    <mergeCell ref="C13: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13e76f-d30c-42ab-b7c6-9a72442d763a">
      <Terms xmlns="http://schemas.microsoft.com/office/infopath/2007/PartnerControls"/>
    </lcf76f155ced4ddcb4097134ff3c332f>
    <TaxCatchAll xmlns="7ea0861c-408e-4223-b75e-8cd2f3f5d6c2" xsi:nil="true"/>
    <SharedWithUsers xmlns="7ea0861c-408e-4223-b75e-8cd2f3f5d6c2">
      <UserInfo>
        <DisplayName>Bree Williamson</DisplayName>
        <AccountId>1239</AccountId>
        <AccountType/>
      </UserInfo>
      <UserInfo>
        <DisplayName>Elena Sanfilippo</DisplayName>
        <AccountId>9</AccountId>
        <AccountType/>
      </UserInfo>
    </SharedWithUsers>
    <MigrationWizIdVersion xmlns="7b13e76f-d30c-42ab-b7c6-9a72442d763a" xsi:nil="true"/>
    <MigrationWizId xmlns="7b13e76f-d30c-42ab-b7c6-9a72442d763a" xsi:nil="true"/>
    <MigrationWizIdPermissions xmlns="7b13e76f-d30c-42ab-b7c6-9a72442d76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00635E50C54A4C865E34DAF324FBEC" ma:contentTypeVersion="22" ma:contentTypeDescription="Create a new document." ma:contentTypeScope="" ma:versionID="9d45723c46a3270ea782e20c1861d29b">
  <xsd:schema xmlns:xsd="http://www.w3.org/2001/XMLSchema" xmlns:xs="http://www.w3.org/2001/XMLSchema" xmlns:p="http://schemas.microsoft.com/office/2006/metadata/properties" xmlns:ns2="7b13e76f-d30c-42ab-b7c6-9a72442d763a" xmlns:ns3="7ea0861c-408e-4223-b75e-8cd2f3f5d6c2" targetNamespace="http://schemas.microsoft.com/office/2006/metadata/properties" ma:root="true" ma:fieldsID="d865cd294780b1fcf2c9b191036c98ab" ns2:_="" ns3:_="">
    <xsd:import namespace="7b13e76f-d30c-42ab-b7c6-9a72442d763a"/>
    <xsd:import namespace="7ea0861c-408e-4223-b75e-8cd2f3f5d6c2"/>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3e76f-d30c-42ab-b7c6-9a72442d763a"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8ac838-cd33-4e50-b8ae-6481605b4d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a0861c-408e-4223-b75e-8cd2f3f5d6c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f35fa53-93db-4aab-a715-d8e321cdd85f}" ma:internalName="TaxCatchAll" ma:showField="CatchAllData" ma:web="7ea0861c-408e-4223-b75e-8cd2f3f5d6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6D7F-D1CF-4574-8AB0-0369FC40D0EB}">
  <ds:schemaRefs>
    <ds:schemaRef ds:uri="http://schemas.microsoft.com/office/2006/metadata/properties"/>
    <ds:schemaRef ds:uri="http://schemas.microsoft.com/office/infopath/2007/PartnerControls"/>
    <ds:schemaRef ds:uri="7b13e76f-d30c-42ab-b7c6-9a72442d763a"/>
    <ds:schemaRef ds:uri="7ea0861c-408e-4223-b75e-8cd2f3f5d6c2"/>
    <ds:schemaRef ds:uri="cac2dbfe-e50a-4cc0-8175-a8a1f67c8cab"/>
    <ds:schemaRef ds:uri="417cde04-1f48-463a-a743-298fd6960409"/>
  </ds:schemaRefs>
</ds:datastoreItem>
</file>

<file path=customXml/itemProps2.xml><?xml version="1.0" encoding="utf-8"?>
<ds:datastoreItem xmlns:ds="http://schemas.openxmlformats.org/officeDocument/2006/customXml" ds:itemID="{644C8BC5-1B03-4DC8-9304-1A9C8F723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3e76f-d30c-42ab-b7c6-9a72442d763a"/>
    <ds:schemaRef ds:uri="7ea0861c-408e-4223-b75e-8cd2f3f5d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789699-91DC-4E34-8351-05F447E4C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CPD Log Introduction</vt:lpstr>
      <vt:lpstr>CPD Logbook</vt:lpstr>
      <vt:lpstr>CPD Private Study Record Sheet</vt:lpstr>
      <vt:lpstr>CPD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Elena Sanfilippo</cp:lastModifiedBy>
  <cp:revision/>
  <dcterms:created xsi:type="dcterms:W3CDTF">2019-03-06T02:37:52Z</dcterms:created>
  <dcterms:modified xsi:type="dcterms:W3CDTF">2024-04-23T01:40:52Z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0x010100B83E9A38EE37B747959139E0ABFBB2DB</vt:lpwstr>
  </property>
  <property fmtid="{D5CDD505-2E9C-101B-9397-08002B2CF9AE}" pid="3" name="ComplianceAssetId">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